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2 к приказу" sheetId="1" r:id="rId1"/>
    <sheet name="приложение 1" sheetId="2" r:id="rId2"/>
    <sheet name="приложение 2" sheetId="3" state="hidden" r:id="rId3"/>
    <sheet name="приложение 3" sheetId="4" state="hidden" r:id="rId4"/>
    <sheet name="Приложение 3 к Приказу" sheetId="5" state="hidden" r:id="rId5"/>
    <sheet name="приложение 4 к приказу" sheetId="6" state="hidden" r:id="rId6"/>
    <sheet name="приложение 5 к приказу " sheetId="7" state="hidden" r:id="rId7"/>
    <sheet name="приложение 6 к приказу  " sheetId="8" state="hidden" r:id="rId8"/>
    <sheet name="приложение" sheetId="9" state="hidden" r:id="rId9"/>
  </sheets>
  <definedNames>
    <definedName name="_xlnm.Print_Titles" localSheetId="1">'приложение 1'!$14:$15</definedName>
    <definedName name="_xlnm.Print_Titles" localSheetId="5">'приложение 4 к приказу'!$13:$14</definedName>
    <definedName name="_xlnm.Print_Area" localSheetId="2">'приложение 2'!$A$1:$I$45</definedName>
    <definedName name="_xlnm.Print_Area" localSheetId="5">'приложение 4 к приказу'!$A$1:$R$85</definedName>
  </definedNames>
  <calcPr fullCalcOnLoad="1" refMode="R1C1"/>
</workbook>
</file>

<file path=xl/sharedStrings.xml><?xml version="1.0" encoding="utf-8"?>
<sst xmlns="http://schemas.openxmlformats.org/spreadsheetml/2006/main" count="1585" uniqueCount="419">
  <si>
    <t>СОГЛАСОВАНО</t>
  </si>
  <si>
    <t>УТВЕРЖДАЮ</t>
  </si>
  <si>
    <t>Начальник МКУ "Отдел образования Ленинского района"</t>
  </si>
  <si>
    <t>20___г.</t>
  </si>
  <si>
    <t>ПЛАН ФИНАНСОВО-ХОЗЯЙСТВЕННОЙ ДЕЯТЕЛЬНОСТИ  МУНИЦИПАЛЬНОГО УЧРЕЖДЕНИЯ</t>
  </si>
  <si>
    <t>НА 2017-2019 гг</t>
  </si>
  <si>
    <t>Наименование учреждения</t>
  </si>
  <si>
    <t>муниципальное автономное дошкольное образовательное учреждение города Ростова-на-Дону "Детский сад № 123"</t>
  </si>
  <si>
    <t>Адрес фактического местонахождения</t>
  </si>
  <si>
    <t>344011, г. Ростов-на-Дону, ул. Лермонтовская 12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</si>
  <si>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</si>
  <si>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</si>
  <si>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</si>
  <si>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</si>
  <si>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</si>
  <si>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</si>
  <si>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</si>
  <si>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</si>
  <si>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</si>
  <si>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</si>
  <si>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деятельности бюджетного (автономного) учреждения</t>
  </si>
  <si>
    <t>1.1. Цели деятельности учреждения:целенаправленный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</t>
  </si>
  <si>
    <t>1.2. Виды деятельности учреждения:общеобразовательный</t>
  </si>
  <si>
    <t>1.3. Перечень платных образовательных услуг оказываемых учреждением:1. Программа дошкольного образования "Английский язык и дошкольник" под редакцией М.В. Штайнепрайс; 2. Программа дошкольного образования "Театр - творчество - дети" под редакцией Н.Ф. Сорокиной; 3.Программа дошкольного образования "Играем в оркестре по слуху" под редакцией М.А. Трубниковой; 4. Программа дошкольного образования "Танцевально - игровая гимнастика для детей Са-Фи-Дансе" под редакцией Ж.Е. Фирилевой; 5. Программа дошкольного образования "Развитие музыкальности у детей с 3 до 7 лет" под редакцией О.С. Алейниковой; 6. Программа дошкольного образования "Креативное рукоделие для дошкольников" под редакцией Р.М. Чумичевой, Н.А. Платохиной; 7. Прграмма дошкольного образования "Воспитание и обучение детей дошкольного возраста с общим недоразвитием речи" под редакцией Т.Б. Филичевой, Г.В. Чиркиной; 8. Программа дошкольного образования "Предшкольная пора" под редакцией Н.Ф. Виноградовой; 9.  Программа дошкольного образования "Информатика" под редакцией А.В. Горячева; 10. Программа дошкольного образования "Как научиться шахматам" под редакцией А. Костинюк, Н. Костинюк; 11.  Программа дошкольного образования "Путешествие в мир искусств" под редакцией С.К. Кожохиной; 12. Программа дошкольного образования "Спортивные упражнения и игры в детском саду" под редакцией О.М. Литвиновой; 13.  Программа дошкольного образования "Айкидо" под редакцией А.Б. Качан;14. Программа дошкольного образования "Обучение плаванию в детском саду" под редакцией Т.И. Осокиной; 15. Программа дошкольного образования "Фортепиано маленькому пианисту" под редакцией Б. Милич; 16. Программа дошкольного образования "Театр физического развития и оздоровления детей дошкольного и младшего школьного возраста" под редакцией Н.Н. Ефименко; 17.Программа дошкольного образования "Пластилинография" под редакцией Г.В. Давыдовой; 18. Программа дошкольного образования "Программа развития" под редакцией В.А. Венгера; 19. Программа дошкольного образования "Оригами" под редакцией С.Ю. Афонькина; 20. Программа дошкольного образования "Вместе" под редакцией Е.В. Рыбак; 21. Программа дошкольного образования "Эстетическое воспитание и развитие творческой активности детей старшего дошкольного возраста" под редакцией Г.П. Новиковой</t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</si>
  <si>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</si>
  <si>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</si>
  <si>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</si>
  <si>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</si>
  <si>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</si>
  <si>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</t>
  </si>
  <si>
    <t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</t>
  </si>
  <si>
    <t>2.3. Балансовая стоимость движимого муниципального имущества на 01.12.2016 года</t>
  </si>
  <si>
    <t>2.4. Балансовая стоимость особо ценного движимого муниципального имущества на 01.12.2016 года</t>
  </si>
  <si>
    <t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года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</si>
  <si>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</si>
  <si>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</si>
  <si>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</si>
  <si>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</si>
  <si>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</si>
  <si>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</si>
  <si>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</si>
  <si>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</si>
  <si>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</si>
  <si>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 Другая информация, характеризующая деятельность учреждения:</t>
  </si>
  <si>
    <t>Наименование показателя</t>
  </si>
  <si>
    <t>ед. изм.</t>
  </si>
  <si>
    <t>отчетный 2016 год</t>
  </si>
  <si>
    <t>2017 год</t>
  </si>
  <si>
    <t>прогноз 2018 год</t>
  </si>
  <si>
    <t>прогноз 2019 год</t>
  </si>
  <si>
    <t>3.1 Численность обучающихся в соответствии с утвержденным комплектованием на 01.09.2016: в т.ч.</t>
  </si>
  <si>
    <t>чел.</t>
  </si>
  <si>
    <t>1-4 классы</t>
  </si>
  <si>
    <t>5-9 классы</t>
  </si>
  <si>
    <t>10-12 классы</t>
  </si>
  <si>
    <t>3.2. Численность обучающихся в соответствии с утвержденным комплектованием на 01.10.2016.</t>
  </si>
  <si>
    <t>3.3. Численность воспитанников в соответствии с текущим МЗ</t>
  </si>
  <si>
    <t>3.4. Численность педагогических работников по отчету за отчетный период</t>
  </si>
  <si>
    <t>3.5 Численность  работников -всего: в т.ч.</t>
  </si>
  <si>
    <t>АУП</t>
  </si>
  <si>
    <t>УВП и МОП</t>
  </si>
  <si>
    <t>педагогические работники Всего</t>
  </si>
  <si>
    <t>Из них учителя- всего</t>
  </si>
  <si>
    <t>в том числе</t>
  </si>
  <si>
    <t>1-4 классы</t>
  </si>
  <si>
    <t>5-9 классы</t>
  </si>
  <si>
    <t>10-12 классы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</si>
  <si>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</si>
  <si>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%</t>
  </si>
  <si>
    <t>из них</t>
  </si>
  <si>
    <t>доля прямых исполнителей МЗ</t>
  </si>
  <si>
    <t>доля АУП, УВП и МОП и д.р.</t>
  </si>
  <si>
    <t>3.7. Среднемесячная оплата труда работников: в т.ч.</t>
  </si>
  <si>
    <t>руб.</t>
  </si>
  <si>
    <t>руководителя</t>
  </si>
  <si>
    <t>учителя</t>
  </si>
  <si>
    <t>прочие работники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</si>
  <si>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</si>
  <si>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</si>
  <si>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кв. м.</t>
  </si>
  <si>
    <t>3.10 Площадь здания учреждения, сдаваемая в аренду</t>
  </si>
  <si>
    <t>4 . Показатели по поступлениям и выплатам учреждения</t>
  </si>
  <si>
    <t>Код строки</t>
  </si>
  <si>
    <t>КБК</t>
  </si>
  <si>
    <t>Объем финансового обеспечения (руб.коп.)</t>
  </si>
  <si>
    <t>всего 2017 год</t>
  </si>
  <si>
    <t>2018 год</t>
  </si>
  <si>
    <t>2019 год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</si>
  <si>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</si>
  <si>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п.1 ст.78.1 БК РФ (иные цели)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</si>
  <si>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</si>
  <si>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</si>
  <si>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</si>
  <si>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аренда</t>
  </si>
  <si>
    <t>род.плата за присмотр и уход</t>
  </si>
  <si>
    <t>платные образовательные услуги</t>
  </si>
  <si>
    <t>безвозмездные поступления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</si>
  <si>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</si>
  <si>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</si>
  <si>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</si>
  <si>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</si>
  <si>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</si>
  <si>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услуг, работ</t>
  </si>
  <si>
    <t>120</t>
  </si>
  <si>
    <t>иные субсидии, предоставленные из бюджета</t>
  </si>
  <si>
    <t>150</t>
  </si>
  <si>
    <t>прочие доходы</t>
  </si>
  <si>
    <t>160</t>
  </si>
  <si>
    <t>Выплаты по расходам, всего:</t>
  </si>
  <si>
    <t>200</t>
  </si>
  <si>
    <t>2018 год</t>
  </si>
  <si>
    <t>2019 год</t>
  </si>
  <si>
    <t>род. плата за присмотр и уход</t>
  </si>
  <si>
    <t>в том числе на:выплаты персоналу всего:</t>
  </si>
  <si>
    <t>210</t>
  </si>
  <si>
    <t>из них: оплата труда и начисления на оплату труда</t>
  </si>
  <si>
    <t>211</t>
  </si>
  <si>
    <t>уплату налогов, сборов и иных платежей</t>
  </si>
  <si>
    <t>220</t>
  </si>
  <si>
    <t>безвозмездные перечисления организациям</t>
  </si>
  <si>
    <t>230</t>
  </si>
  <si>
    <t>прочие расходы (кроме расходов на закупку товаров, работ, услуг)</t>
  </si>
  <si>
    <t>240</t>
  </si>
  <si>
    <t>расходы на закупку товаров, работ, услуг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</si>
  <si>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</si>
  <si>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</si>
  <si>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</si>
  <si>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</si>
  <si>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</si>
  <si>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310</t>
  </si>
  <si>
    <t>прочие поступления</t>
  </si>
  <si>
    <t>320</t>
  </si>
  <si>
    <t>Выбытие финансовых активов всего: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</si>
  <si>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</si>
  <si>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</si>
  <si>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</si>
  <si>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</si>
  <si>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</si>
  <si>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</si>
  <si>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</si>
  <si>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</si>
  <si>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</si>
  <si>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 2017 год</t>
  </si>
  <si>
    <t>Сумма выплат на закупку товаров, работ и услуг, руб</t>
  </si>
  <si>
    <t>Всего закупки</t>
  </si>
  <si>
    <t>в том числе: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</si>
  <si>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</si>
  <si>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</si>
  <si>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</si>
  <si>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</si>
  <si>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</si>
  <si>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</si>
  <si>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</si>
  <si>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</si>
  <si>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</si>
  <si>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Наименование показателя</t>
  </si>
  <si>
    <t>Сумма (руб.)</t>
  </si>
  <si>
    <t>2</t>
  </si>
  <si>
    <t>010</t>
  </si>
  <si>
    <t>Остаток средств наконец года</t>
  </si>
  <si>
    <t>020</t>
  </si>
  <si>
    <t>Поступления всего:</t>
  </si>
  <si>
    <t>030</t>
  </si>
  <si>
    <t>в т.ч.</t>
  </si>
  <si>
    <t>031</t>
  </si>
  <si>
    <t>032</t>
  </si>
  <si>
    <t>Выбытие всего :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</si>
  <si>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</si>
  <si>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</si>
  <si>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</si>
  <si>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</si>
  <si>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</si>
  <si>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>Объем бюджетных инвестиций (в части переданных полномочий</t>
  </si>
  <si>
    <t>Руководитель учреждения</t>
  </si>
  <si>
    <t>М.П.</t>
  </si>
  <si>
    <t>(расшифровка подписи)</t>
  </si>
  <si>
    <t>Главный бухгалтер</t>
  </si>
  <si>
    <t>Ответственный исполнитель</t>
  </si>
  <si>
    <t>гл. бухгалтер</t>
  </si>
  <si>
    <t>267-97-88</t>
  </si>
  <si>
    <t>(должность)</t>
  </si>
  <si>
    <t>(подпись)</t>
  </si>
  <si>
    <t>(телефон)</t>
  </si>
  <si>
    <t>Начальник Управления образования</t>
  </si>
  <si>
    <t>города Ростова-на-Дону</t>
  </si>
  <si>
    <t>Расшифровка к плану финансово-хозяйственной деятельности</t>
  </si>
  <si>
    <t>(наименование учреждения)</t>
  </si>
  <si>
    <t>Код субсидии
(отраслевой код)*</t>
  </si>
  <si>
    <t>КЦСР</t>
  </si>
  <si>
    <t>КВР</t>
  </si>
  <si>
    <t>Распределение остатка по КБК</t>
  </si>
  <si>
    <t>Сумма ВСЕГО 2017
(без учета остатка)</t>
  </si>
  <si>
    <t>Сумма ВСЕГО 2018
(без учета остатка)</t>
  </si>
  <si>
    <t>Сумма ВСЕГО 2019
(без учета остатка)</t>
  </si>
  <si>
    <t>Нормативные расходы</t>
  </si>
  <si>
    <t>Общехозяйственные расходы</t>
  </si>
  <si>
    <t>Целевые расходы</t>
  </si>
  <si>
    <t>Расходы (выплаты), всего:</t>
  </si>
  <si>
    <t>1 Средства федеральный бюджета</t>
  </si>
  <si>
    <t>01</t>
  </si>
  <si>
    <t>07</t>
  </si>
  <si>
    <t>0210172020</t>
  </si>
  <si>
    <t>611</t>
  </si>
  <si>
    <t>Заработная плата</t>
  </si>
  <si>
    <t>0211</t>
  </si>
  <si>
    <t>0000</t>
  </si>
  <si>
    <t>111</t>
  </si>
  <si>
    <t>9512</t>
  </si>
  <si>
    <t>Прочие выплаты</t>
  </si>
  <si>
    <t>0212</t>
  </si>
  <si>
    <t>112</t>
  </si>
  <si>
    <t>Начисления на выплаты по оплате труда</t>
  </si>
  <si>
    <t>0213</t>
  </si>
  <si>
    <t>119</t>
  </si>
  <si>
    <t>Услуги связи</t>
  </si>
  <si>
    <t>0221</t>
  </si>
  <si>
    <t>244</t>
  </si>
  <si>
    <t>Прочие работы, услуги</t>
  </si>
  <si>
    <t>0226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</si>
  <si>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</si>
  <si>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</si>
  <si>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</si>
  <si>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</si>
  <si>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2 Средства областного бюджета</t>
  </si>
  <si>
    <t>621</t>
  </si>
  <si>
    <t>3 Средства муниципального бюджета</t>
  </si>
  <si>
    <t>02</t>
  </si>
  <si>
    <t>0210100590</t>
  </si>
  <si>
    <t>Коммунальные услуги</t>
  </si>
  <si>
    <t>0223</t>
  </si>
  <si>
    <t>расходы,в части исполнения лимитных карт по теплу</t>
  </si>
  <si>
    <t>9721</t>
  </si>
  <si>
    <t>расходы,в части исполнения лимитных карт по газу</t>
  </si>
  <si>
    <t>9722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</si>
  <si>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</si>
  <si>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</si>
  <si>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</si>
  <si>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9740</t>
  </si>
  <si>
    <t>Работы, услуги по содержанию имущества</t>
  </si>
  <si>
    <t>0225</t>
  </si>
  <si>
    <t>расходы по содержанию зданий</t>
  </si>
  <si>
    <t>противопожарные мероприятия по предписанию Госпожнадзора</t>
  </si>
  <si>
    <t>9029</t>
  </si>
  <si>
    <t>АПС и вывод сигнала на пульт "01" (установка, восстановление и обслуживание)</t>
  </si>
  <si>
    <t>взносы на капитальный ремонт</t>
  </si>
  <si>
    <t>9069</t>
  </si>
  <si>
    <t>прочие  расходы</t>
  </si>
  <si>
    <t>КТС (установка,восстановление,обслуживание и вывод на пульт центральной охраны)</t>
  </si>
  <si>
    <t>9028</t>
  </si>
  <si>
    <t>9331</t>
  </si>
  <si>
    <t>Прочие расходы</t>
  </si>
  <si>
    <t>0290</t>
  </si>
  <si>
    <t>9030</t>
  </si>
  <si>
    <t>851</t>
  </si>
  <si>
    <t>9031</t>
  </si>
  <si>
    <t>852</t>
  </si>
  <si>
    <t>853</t>
  </si>
  <si>
    <t>612</t>
  </si>
  <si>
    <t>9240</t>
  </si>
  <si>
    <t>9021</t>
  </si>
  <si>
    <t>9026</t>
  </si>
  <si>
    <t>4 Средства от оказания платных услуг, а так же от иной приносящей доход деятельности</t>
  </si>
  <si>
    <t>03</t>
  </si>
  <si>
    <t>Оплата труда</t>
  </si>
  <si>
    <t>03 000000000000000</t>
  </si>
  <si>
    <t>Начисление на оплату труда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</si>
  <si>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</si>
  <si>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</si>
  <si>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</si>
  <si>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</si>
  <si>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</si>
  <si>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</si>
  <si>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</si>
  <si>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>приложение 2                                     к плану финансово-хозяйственной деятельности на 2012-2014 годы</t>
  </si>
  <si>
    <t>Сведения</t>
  </si>
  <si>
    <t>о платных услугах и иной приносящей доход деятельности</t>
  </si>
  <si>
    <t>1-й год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</si>
  <si>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</si>
  <si>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</si>
  <si>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</si>
  <si>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</si>
  <si>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</si>
  <si>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</si>
  <si>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тыс.руб.</t>
  </si>
  <si>
    <t>план</t>
  </si>
  <si>
    <t>факт</t>
  </si>
  <si>
    <t>2-й год</t>
  </si>
  <si>
    <t>3-й год</t>
  </si>
  <si>
    <t>"          "</t>
  </si>
  <si>
    <t>(дата составления)</t>
  </si>
  <si>
    <t>приложение 3                                     к плану финансово-хозяйственной деятельности на 2013-2015  годы</t>
  </si>
  <si>
    <t>Утверждаю</t>
  </si>
  <si>
    <t>___________________ Кочетов А.Н.</t>
  </si>
  <si>
    <t>Календарь плана спортивно-массовых мероприятий</t>
  </si>
  <si>
    <t>по __________________________________ на 2013-2015 годы</t>
  </si>
  <si>
    <t>1-й год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</si>
  <si>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</si>
  <si>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</si>
  <si>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</si>
  <si>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</si>
  <si>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>примечание (№ и дата локального акта о спортивно-массовых мероприятиях)</t>
  </si>
  <si>
    <t>местный бюджет</t>
  </si>
  <si>
    <t>привлеченные средства</t>
  </si>
  <si>
    <t>0222</t>
  </si>
  <si>
    <t>всего</t>
  </si>
  <si>
    <t>источник</t>
  </si>
  <si>
    <t>сумма</t>
  </si>
  <si>
    <t>2-й год</t>
  </si>
  <si>
    <t>3-й год</t>
  </si>
  <si>
    <t>приложение 3 к приказу № 906  от "27" декабря  2012г.</t>
  </si>
  <si>
    <t>обоперациях с субсидиями на иные цели инвестиции, предоставленными муниципальному учреждению на 2013год.</t>
  </si>
  <si>
    <t>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</si>
  <si>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</si>
  <si>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</si>
  <si>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</si>
  <si>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</si>
  <si>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>Функции и полномочия учредителя :</t>
    </r>
    <r>
      <rPr>
        <b/>
        <sz val="14"/>
        <color indexed="55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</si>
  <si>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</si>
  <si>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</si>
  <si>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</si>
  <si>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>Разрешенный к  использованию остаток   субсидии прошлых лет на начало 2013г.</t>
  </si>
  <si>
    <t>Планируемые выплаты</t>
  </si>
  <si>
    <t>Код</t>
  </si>
  <si>
    <t>Сумма</t>
  </si>
  <si>
    <t>Поступления</t>
  </si>
  <si>
    <t>Выплаты</t>
  </si>
  <si>
    <t>Субсидия на проведение мероприятий, обеспечивающих ресурсосбережение</t>
  </si>
  <si>
    <t>02419901</t>
  </si>
  <si>
    <t>225</t>
  </si>
  <si>
    <t>Всего:</t>
  </si>
  <si>
    <t>Руководитель                                    _______________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</si>
  <si>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</si>
  <si>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>Ответственный исполнитель                        _______________</t>
  </si>
  <si>
    <t>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</si>
  <si>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</si>
  <si>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</si>
  <si>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А.Н. Кочетов</t>
  </si>
  <si>
    <t>(наименование должности)                                                (подпись)               (расшифровка подписи)</t>
  </si>
  <si>
    <t>приложение №4 к приказу № 906 от "27" декабря 2012  года</t>
  </si>
  <si>
    <t>Сводная форма  плана финансово-хозяйственной деятельности</t>
  </si>
  <si>
    <t>(наименование района)</t>
  </si>
  <si>
    <t>по состоянию на                                                         2012г.</t>
  </si>
  <si>
    <t>Доп. КР</t>
  </si>
  <si>
    <t>Код ГРБС</t>
  </si>
  <si>
    <t>Раздел</t>
  </si>
  <si>
    <t>Подраздел</t>
  </si>
  <si>
    <t>КОСГУ</t>
  </si>
  <si>
    <t>Доп ЭК</t>
  </si>
  <si>
    <t>Доп ФК</t>
  </si>
  <si>
    <t>Сумма ВСЕГО 2013
(без учета остатка)</t>
  </si>
  <si>
    <t>Сумма ВСЕГО 2014</t>
  </si>
  <si>
    <t>Сумма ВСЕГО 2015</t>
  </si>
  <si>
    <t>907</t>
  </si>
  <si>
    <t>5200900</t>
  </si>
  <si>
    <t>001</t>
  </si>
  <si>
    <t>213</t>
  </si>
  <si>
    <t>4362100</t>
  </si>
  <si>
    <t>5222601</t>
  </si>
  <si>
    <t>212</t>
  </si>
  <si>
    <t>221</t>
  </si>
  <si>
    <t>222</t>
  </si>
  <si>
    <t>223</t>
  </si>
  <si>
    <t>224</t>
  </si>
  <si>
    <t>226</t>
  </si>
  <si>
    <t>262</t>
  </si>
  <si>
    <t>263</t>
  </si>
  <si>
    <t>290</t>
  </si>
  <si>
    <t>340</t>
  </si>
  <si>
    <t>и т.д.</t>
  </si>
  <si>
    <t>7951502</t>
  </si>
  <si>
    <t>и т.д</t>
  </si>
  <si>
    <t>4219900</t>
  </si>
  <si>
    <t>приложение 5  к приказу № 906  от "27" декабря  2012г.</t>
  </si>
  <si>
    <t>Начальнику Отдела образования</t>
  </si>
  <si>
    <t>района</t>
  </si>
  <si>
    <t>___________________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</si>
  <si>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</si>
  <si>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>ЦСР</t>
  </si>
  <si>
    <t>ВР</t>
  </si>
  <si>
    <t>Доп.ФК</t>
  </si>
  <si>
    <t>Сумма ВСЕГО 2012</t>
  </si>
  <si>
    <t>Сумма ВСЕГО 2013</t>
  </si>
  <si>
    <t>приложение 6 к приказу № 906  от "27" декабря  2012г.</t>
  </si>
  <si>
    <t>Форма заполняется на бланке организации с исходящим номером и датой письма</t>
  </si>
  <si>
    <t>"Согласованно"</t>
  </si>
  <si>
    <t>Изменения плана финансово-хозяйственной деятельности на 2013- 2015 годы по       _________________________________</t>
  </si>
  <si>
    <t>Необходимо написать обоснование производимых изменений</t>
  </si>
  <si>
    <t>Наименование Учреждения</t>
  </si>
  <si>
    <t>5. Показатели выплаты по расходам на закупку товаров, работ, услуг учреждения на 2017 год</t>
  </si>
  <si>
    <t>6. Сведения о средствах, поступающих во временное распоряжение учреждения  на  2017 год</t>
  </si>
  <si>
    <t>Утверждаю:</t>
  </si>
  <si>
    <t>__________________________</t>
  </si>
  <si>
    <t>по состоянию на     30.12. 2016г.</t>
  </si>
  <si>
    <t>Заведующий</t>
  </si>
  <si>
    <t>МАДОУ №123</t>
  </si>
  <si>
    <t>___________________ Мелконян Л.Ю.</t>
  </si>
  <si>
    <t>Мелконян Л.Ю.</t>
  </si>
  <si>
    <t>Зуева А.С.</t>
  </si>
  <si>
    <t>Зуева А.С.                267-97-88</t>
  </si>
  <si>
    <t>Мелконян Л.Ю,</t>
  </si>
  <si>
    <t>Начальник МКУ "Отдел образования Ленинского  района города Ростова-на-Дону"</t>
  </si>
  <si>
    <t>___________________ Недоборенко Л.В.</t>
  </si>
  <si>
    <t>Изменения плана финансово-хозяйственной деятельности на 2017- 2019 годы по муниципальному учреждению МАДОУ  № 123</t>
  </si>
  <si>
    <t xml:space="preserve">Наименование показателя </t>
  </si>
  <si>
    <t>Сумма ВСЕГО 2017</t>
  </si>
  <si>
    <t>Сумма ВСЕГО 2018</t>
  </si>
  <si>
    <t>Средства муниципального бюджета</t>
  </si>
  <si>
    <t>0210059</t>
  </si>
  <si>
    <t>противопожарные мероприятия по предписаниям госпожнадзора</t>
  </si>
  <si>
    <t>текущий ремонт зданий, сооружений, коммуникаций и благоустройство территорий (ремонт оборудования не входит)</t>
  </si>
  <si>
    <t>9241</t>
  </si>
  <si>
    <t>питание в дошкольных образовательных учреждений</t>
  </si>
  <si>
    <t xml:space="preserve">Руководитель учреждения </t>
  </si>
  <si>
    <t>30.12.2016</t>
  </si>
  <si>
    <t>Сумма ВСЕГО 2019</t>
  </si>
  <si>
    <t>2016г.</t>
  </si>
  <si>
    <t>Начальник Управления образования города Ростова-на-Дону</t>
  </si>
  <si>
    <t>_________________________В.А. Чернышева</t>
  </si>
  <si>
    <t>"07"  декабря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</si>
</sst>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_₽"/>
    <numFmt numFmtId="165" formatCode="#,##0.0"/>
    <numFmt numFmtId="166" formatCode="#,##0.0,_₽"/>
    <numFmt numFmtId="167" formatCode="#,##0.000,_₽"/>
  </numFmts>
  <fonts count="75">
    <font>
      <sz val="11"/>
      <color indexed="55"/>
      <name val="Calibri"/>
      <family val="2"/>
    </font>
    <font>
      <sz val="10"/>
      <name val="Arial Cyr"/>
      <family val="2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i/>
      <sz val="12"/>
      <color indexed="55"/>
      <name val="Times New Roman"/>
      <family val="1"/>
    </font>
    <font>
      <b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4"/>
      <color indexed="5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55"/>
      <name val="Times New Roman"/>
      <family val="1"/>
    </font>
    <font>
      <sz val="8"/>
      <color indexed="55"/>
      <name val="Times New Roman"/>
      <family val="1"/>
    </font>
    <font>
      <sz val="9"/>
      <color indexed="55"/>
      <name val="Times New Roman"/>
      <family val="1"/>
    </font>
    <font>
      <sz val="10"/>
      <name val="MS Sans Serif"/>
      <family val="2"/>
    </font>
    <font>
      <i/>
      <sz val="16"/>
      <color indexed="45"/>
      <name val="Times New Roman"/>
      <family val="1"/>
    </font>
    <font>
      <sz val="14"/>
      <color indexed="45"/>
      <name val="Times New Roman"/>
      <family val="1"/>
    </font>
    <font>
      <b/>
      <sz val="9"/>
      <color indexed="5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55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i/>
      <sz val="10"/>
      <color indexed="55"/>
      <name val="Times New Roman"/>
      <family val="1"/>
    </font>
    <font>
      <sz val="16"/>
      <color indexed="55"/>
      <name val="Times New Roman"/>
      <family val="1"/>
    </font>
    <font>
      <u val="single"/>
      <sz val="12"/>
      <color indexed="55"/>
      <name val="Times New Roman"/>
      <family val="1"/>
    </font>
    <font>
      <b/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vertical="top" wrapText="1"/>
      <protection locked="0"/>
    </xf>
    <xf numFmtId="3" fontId="3" fillId="0" borderId="10" xfId="0" applyNumberFormat="1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49" fontId="3" fillId="33" borderId="10" xfId="0" applyNumberFormat="1" applyFont="1" applyFill="1" applyBorder="1" applyAlignment="1" applyProtection="1">
      <alignment wrapText="1"/>
      <protection locked="0"/>
    </xf>
    <xf numFmtId="4" fontId="3" fillId="33" borderId="10" xfId="0" applyNumberFormat="1" applyFont="1" applyFill="1" applyBorder="1" applyAlignment="1" applyProtection="1">
      <alignment wrapText="1"/>
      <protection locked="0"/>
    </xf>
    <xf numFmtId="0" fontId="8" fillId="34" borderId="0" xfId="0" applyFont="1" applyFill="1" applyBorder="1" applyAlignment="1" applyProtection="1">
      <alignment horizontal="left" wrapText="1"/>
      <protection locked="0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  <xf numFmtId="4" fontId="6" fillId="34" borderId="0" xfId="0" applyNumberFormat="1" applyFont="1" applyFill="1" applyBorder="1" applyAlignment="1" applyProtection="1">
      <alignment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4" fontId="3" fillId="35" borderId="10" xfId="0" applyNumberFormat="1" applyFont="1" applyFill="1" applyBorder="1" applyAlignment="1" applyProtection="1">
      <alignment horizontal="right" wrapText="1"/>
      <protection locked="0"/>
    </xf>
    <xf numFmtId="4" fontId="3" fillId="33" borderId="1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wrapText="1"/>
      <protection locked="0"/>
    </xf>
    <xf numFmtId="4" fontId="3" fillId="35" borderId="10" xfId="0" applyNumberFormat="1" applyFont="1" applyFill="1" applyBorder="1" applyAlignment="1" applyProtection="1">
      <alignment wrapText="1"/>
      <protection locked="0"/>
    </xf>
    <xf numFmtId="4" fontId="6" fillId="35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3" fillId="34" borderId="10" xfId="0" applyNumberFormat="1" applyFont="1" applyFill="1" applyBorder="1" applyAlignment="1" applyProtection="1">
      <alignment wrapText="1"/>
      <protection locked="0"/>
    </xf>
    <xf numFmtId="4" fontId="3" fillId="34" borderId="10" xfId="0" applyNumberFormat="1" applyFont="1" applyFill="1" applyBorder="1" applyAlignment="1" applyProtection="1">
      <alignment wrapText="1"/>
      <protection locked="0"/>
    </xf>
    <xf numFmtId="49" fontId="6" fillId="34" borderId="0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3" fontId="3" fillId="0" borderId="11" xfId="0" applyNumberFormat="1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Alignment="1">
      <alignment horizontal="right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10" fillId="36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0" fillId="33" borderId="10" xfId="0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6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49" fontId="17" fillId="0" borderId="10" xfId="33" applyNumberFormat="1" applyFont="1" applyBorder="1" applyAlignment="1">
      <alignment horizontal="center" vertical="center" wrapText="1"/>
      <protection/>
    </xf>
    <xf numFmtId="4" fontId="10" fillId="0" borderId="13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" fontId="16" fillId="0" borderId="10" xfId="0" applyNumberFormat="1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49" fontId="16" fillId="36" borderId="10" xfId="0" applyNumberFormat="1" applyFont="1" applyFill="1" applyBorder="1" applyAlignment="1">
      <alignment wrapText="1"/>
    </xf>
    <xf numFmtId="4" fontId="20" fillId="36" borderId="10" xfId="0" applyNumberFormat="1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wrapText="1"/>
    </xf>
    <xf numFmtId="49" fontId="20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4" fontId="3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3" fillId="0" borderId="0" xfId="0" applyFont="1" applyAlignment="1" applyProtection="1">
      <alignment wrapText="1"/>
      <protection locked="0"/>
    </xf>
    <xf numFmtId="3" fontId="63" fillId="0" borderId="0" xfId="0" applyNumberFormat="1" applyFont="1" applyAlignment="1" applyProtection="1">
      <alignment wrapText="1"/>
      <protection locked="0"/>
    </xf>
    <xf numFmtId="0" fontId="63" fillId="0" borderId="0" xfId="0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wrapText="1"/>
      <protection locked="0"/>
    </xf>
    <xf numFmtId="3" fontId="65" fillId="0" borderId="14" xfId="0" applyNumberFormat="1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4" fontId="63" fillId="12" borderId="10" xfId="0" applyNumberFormat="1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 applyProtection="1">
      <alignment wrapText="1"/>
      <protection locked="0"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66" fillId="0" borderId="0" xfId="0" applyFont="1" applyAlignment="1">
      <alignment wrapText="1"/>
    </xf>
    <xf numFmtId="4" fontId="66" fillId="0" borderId="0" xfId="0" applyNumberFormat="1" applyFont="1" applyAlignment="1">
      <alignment horizontal="right" wrapText="1"/>
    </xf>
    <xf numFmtId="0" fontId="67" fillId="0" borderId="0" xfId="0" applyFont="1" applyAlignment="1">
      <alignment/>
    </xf>
    <xf numFmtId="0" fontId="65" fillId="0" borderId="0" xfId="0" applyFont="1" applyBorder="1" applyAlignment="1">
      <alignment horizontal="center" wrapText="1"/>
    </xf>
    <xf numFmtId="4" fontId="68" fillId="0" borderId="0" xfId="0" applyNumberFormat="1" applyFont="1" applyAlignment="1">
      <alignment horizontal="right" wrapText="1"/>
    </xf>
    <xf numFmtId="0" fontId="64" fillId="0" borderId="0" xfId="0" applyFont="1" applyAlignment="1">
      <alignment/>
    </xf>
    <xf numFmtId="0" fontId="69" fillId="0" borderId="0" xfId="0" applyFont="1" applyBorder="1" applyAlignment="1">
      <alignment horizontal="left" wrapText="1"/>
    </xf>
    <xf numFmtId="0" fontId="66" fillId="0" borderId="0" xfId="0" applyFont="1" applyBorder="1" applyAlignment="1">
      <alignment wrapText="1"/>
    </xf>
    <xf numFmtId="49" fontId="68" fillId="0" borderId="0" xfId="0" applyNumberFormat="1" applyFont="1" applyBorder="1" applyAlignment="1">
      <alignment horizontal="center" wrapText="1"/>
    </xf>
    <xf numFmtId="4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49" fontId="69" fillId="0" borderId="0" xfId="53" applyNumberFormat="1" applyFont="1" applyBorder="1" applyAlignment="1">
      <alignment horizontal="center" vertical="center" wrapText="1"/>
      <protection/>
    </xf>
    <xf numFmtId="49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0" xfId="0" applyNumberFormat="1" applyFont="1" applyBorder="1" applyAlignment="1">
      <alignment horizontal="center" wrapText="1"/>
    </xf>
    <xf numFmtId="4" fontId="66" fillId="0" borderId="0" xfId="0" applyNumberFormat="1" applyFont="1" applyBorder="1" applyAlignment="1">
      <alignment horizontal="right" wrapText="1"/>
    </xf>
    <xf numFmtId="0" fontId="66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49" fontId="66" fillId="0" borderId="13" xfId="0" applyNumberFormat="1" applyFont="1" applyBorder="1" applyAlignment="1" applyProtection="1">
      <alignment horizontal="center" wrapText="1"/>
      <protection locked="0"/>
    </xf>
    <xf numFmtId="3" fontId="66" fillId="0" borderId="13" xfId="0" applyNumberFormat="1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horizontal="left" wrapText="1"/>
      <protection locked="0"/>
    </xf>
    <xf numFmtId="49" fontId="63" fillId="0" borderId="0" xfId="0" applyNumberFormat="1" applyFont="1" applyAlignment="1" applyProtection="1">
      <alignment horizontal="center" wrapText="1"/>
      <protection locked="0"/>
    </xf>
    <xf numFmtId="49" fontId="70" fillId="0" borderId="0" xfId="0" applyNumberFormat="1" applyFont="1" applyBorder="1" applyAlignment="1" applyProtection="1">
      <alignment wrapText="1"/>
      <protection locked="0"/>
    </xf>
    <xf numFmtId="3" fontId="70" fillId="0" borderId="11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>
      <alignment horizontal="left" wrapText="1"/>
    </xf>
    <xf numFmtId="49" fontId="63" fillId="0" borderId="0" xfId="0" applyNumberFormat="1" applyFont="1" applyAlignment="1">
      <alignment horizontal="center" wrapText="1"/>
    </xf>
    <xf numFmtId="0" fontId="63" fillId="0" borderId="0" xfId="0" applyFont="1" applyAlignment="1">
      <alignment wrapText="1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3" fontId="3" fillId="0" borderId="11" xfId="0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" fontId="3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49" fontId="3" fillId="34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3" fillId="0" borderId="16" xfId="0" applyNumberFormat="1" applyFont="1" applyBorder="1" applyAlignment="1" applyProtection="1">
      <alignment horizontal="center" wrapText="1"/>
      <protection locked="0"/>
    </xf>
    <xf numFmtId="4" fontId="6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4" fontId="3" fillId="0" borderId="16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3" fontId="63" fillId="0" borderId="1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3" fontId="63" fillId="0" borderId="18" xfId="0" applyNumberFormat="1" applyFont="1" applyBorder="1" applyAlignment="1" applyProtection="1">
      <alignment horizontal="right" wrapText="1"/>
      <protection locked="0"/>
    </xf>
    <xf numFmtId="49" fontId="63" fillId="0" borderId="10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0" fontId="71" fillId="0" borderId="0" xfId="0" applyFont="1" applyAlignment="1" applyProtection="1">
      <alignment horizontal="center" wrapText="1"/>
      <protection locked="0"/>
    </xf>
    <xf numFmtId="0" fontId="72" fillId="0" borderId="0" xfId="0" applyFont="1" applyAlignment="1" applyProtection="1">
      <alignment horizontal="center" wrapText="1"/>
      <protection locked="0"/>
    </xf>
    <xf numFmtId="0" fontId="63" fillId="0" borderId="14" xfId="0" applyFont="1" applyBorder="1" applyAlignment="1" applyProtection="1">
      <alignment horizontal="center" wrapText="1"/>
      <protection locked="0"/>
    </xf>
    <xf numFmtId="0" fontId="64" fillId="0" borderId="0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49" fontId="63" fillId="0" borderId="14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left" wrapText="1"/>
      <protection locked="0"/>
    </xf>
    <xf numFmtId="0" fontId="73" fillId="0" borderId="14" xfId="0" applyFont="1" applyBorder="1" applyAlignment="1" applyProtection="1">
      <alignment horizont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right" wrapText="1"/>
    </xf>
    <xf numFmtId="0" fontId="16" fillId="0" borderId="16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49" fontId="22" fillId="0" borderId="16" xfId="33" applyNumberFormat="1" applyFont="1" applyFill="1" applyBorder="1" applyAlignment="1">
      <alignment horizontal="left" vertical="center" wrapText="1"/>
      <protection/>
    </xf>
    <xf numFmtId="49" fontId="22" fillId="0" borderId="12" xfId="33" applyNumberFormat="1" applyFont="1" applyFill="1" applyBorder="1" applyAlignment="1">
      <alignment horizontal="left" vertical="center" wrapText="1"/>
      <protection/>
    </xf>
    <xf numFmtId="49" fontId="21" fillId="0" borderId="16" xfId="33" applyNumberFormat="1" applyFont="1" applyFill="1" applyBorder="1" applyAlignment="1">
      <alignment horizontal="left" vertical="center" wrapText="1"/>
      <protection/>
    </xf>
    <xf numFmtId="49" fontId="21" fillId="0" borderId="12" xfId="33" applyNumberFormat="1" applyFont="1" applyFill="1" applyBorder="1" applyAlignment="1">
      <alignment horizontal="left" vertical="center" wrapText="1"/>
      <protection/>
    </xf>
    <xf numFmtId="4" fontId="10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22" fillId="0" borderId="10" xfId="33" applyNumberFormat="1" applyFont="1" applyBorder="1" applyAlignment="1">
      <alignment horizontal="left" vertical="center" wrapText="1"/>
      <protection/>
    </xf>
    <xf numFmtId="49" fontId="16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0" fontId="16" fillId="36" borderId="10" xfId="0" applyFont="1" applyFill="1" applyBorder="1" applyAlignment="1">
      <alignment horizontal="left" wrapText="1"/>
    </xf>
    <xf numFmtId="49" fontId="22" fillId="0" borderId="10" xfId="33" applyNumberFormat="1" applyFont="1" applyBorder="1" applyAlignment="1">
      <alignment horizontal="center" vertical="center" wrapText="1"/>
      <protection/>
    </xf>
    <xf numFmtId="49" fontId="21" fillId="0" borderId="10" xfId="33" applyNumberFormat="1" applyFont="1" applyBorder="1" applyAlignment="1">
      <alignment horizontal="left" vertical="center" wrapText="1"/>
      <protection/>
    </xf>
    <xf numFmtId="49" fontId="23" fillId="0" borderId="10" xfId="33" applyNumberFormat="1" applyFont="1" applyFill="1" applyBorder="1" applyAlignment="1">
      <alignment horizontal="left" vertical="center" wrapText="1"/>
      <protection/>
    </xf>
    <xf numFmtId="49" fontId="21" fillId="0" borderId="10" xfId="33" applyNumberFormat="1" applyFont="1" applyFill="1" applyBorder="1" applyAlignment="1">
      <alignment horizontal="left" vertical="center" wrapText="1"/>
      <protection/>
    </xf>
    <xf numFmtId="49" fontId="22" fillId="0" borderId="10" xfId="3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wrapText="1"/>
    </xf>
    <xf numFmtId="49" fontId="13" fillId="0" borderId="10" xfId="33" applyNumberFormat="1" applyFont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36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11" xfId="0" applyNumberFormat="1" applyFont="1" applyBorder="1" applyAlignment="1">
      <alignment horizontal="center" wrapText="1"/>
    </xf>
    <xf numFmtId="49" fontId="69" fillId="0" borderId="16" xfId="53" applyNumberFormat="1" applyFont="1" applyBorder="1" applyAlignment="1">
      <alignment horizontal="center" vertical="center" wrapText="1"/>
      <protection/>
    </xf>
    <xf numFmtId="49" fontId="69" fillId="0" borderId="12" xfId="53" applyNumberFormat="1" applyFont="1" applyBorder="1" applyAlignment="1">
      <alignment horizontal="center" vertical="center" wrapText="1"/>
      <protection/>
    </xf>
    <xf numFmtId="0" fontId="66" fillId="0" borderId="0" xfId="0" applyFont="1" applyAlignment="1" applyProtection="1">
      <alignment horizontal="center" wrapText="1"/>
      <protection locked="0"/>
    </xf>
    <xf numFmtId="49" fontId="66" fillId="0" borderId="0" xfId="0" applyNumberFormat="1" applyFont="1" applyBorder="1" applyAlignment="1" applyProtection="1">
      <alignment horizontal="center" wrapText="1"/>
      <protection locked="0"/>
    </xf>
    <xf numFmtId="3" fontId="66" fillId="0" borderId="13" xfId="0" applyNumberFormat="1" applyFont="1" applyBorder="1" applyAlignment="1" applyProtection="1">
      <alignment horizontal="center" wrapText="1"/>
      <protection locked="0"/>
    </xf>
    <xf numFmtId="49" fontId="70" fillId="0" borderId="0" xfId="0" applyNumberFormat="1" applyFont="1" applyBorder="1" applyAlignment="1" applyProtection="1">
      <alignment horizontal="center" wrapText="1"/>
      <protection locked="0"/>
    </xf>
    <xf numFmtId="3" fontId="70" fillId="0" borderId="11" xfId="0" applyNumberFormat="1" applyFont="1" applyBorder="1" applyAlignment="1" applyProtection="1">
      <alignment horizontal="center" wrapText="1"/>
      <protection locked="0"/>
    </xf>
    <xf numFmtId="4" fontId="66" fillId="0" borderId="13" xfId="0" applyNumberFormat="1" applyFont="1" applyBorder="1" applyAlignment="1">
      <alignment horizontal="center" wrapText="1"/>
    </xf>
    <xf numFmtId="49" fontId="66" fillId="0" borderId="0" xfId="0" applyNumberFormat="1" applyFont="1" applyBorder="1" applyAlignment="1">
      <alignment horizontal="left" wrapText="1"/>
    </xf>
    <xf numFmtId="4" fontId="6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center" wrapText="1"/>
    </xf>
    <xf numFmtId="4" fontId="66" fillId="0" borderId="13" xfId="0" applyNumberFormat="1" applyFont="1" applyBorder="1" applyAlignment="1">
      <alignment horizontal="right" wrapText="1"/>
    </xf>
    <xf numFmtId="49" fontId="74" fillId="0" borderId="16" xfId="53" applyNumberFormat="1" applyFont="1" applyBorder="1" applyAlignment="1">
      <alignment horizontal="center" vertical="center" wrapText="1"/>
      <protection/>
    </xf>
    <xf numFmtId="49" fontId="74" fillId="0" borderId="12" xfId="53" applyNumberFormat="1" applyFont="1" applyBorder="1" applyAlignment="1">
      <alignment horizontal="center" vertical="center" wrapText="1"/>
      <protection/>
    </xf>
    <xf numFmtId="49" fontId="68" fillId="0" borderId="16" xfId="53" applyNumberFormat="1" applyFont="1" applyBorder="1" applyAlignment="1">
      <alignment horizontal="center" vertical="center" wrapText="1"/>
      <protection/>
    </xf>
    <xf numFmtId="49" fontId="68" fillId="0" borderId="12" xfId="53" applyNumberFormat="1" applyFont="1" applyBorder="1" applyAlignment="1">
      <alignment horizontal="center" vertical="center" wrapText="1"/>
      <protection/>
    </xf>
    <xf numFmtId="0" fontId="68" fillId="0" borderId="16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horizontal="left" wrapText="1"/>
    </xf>
    <xf numFmtId="49" fontId="66" fillId="0" borderId="16" xfId="53" applyNumberFormat="1" applyFont="1" applyBorder="1" applyAlignment="1">
      <alignment horizontal="left" vertical="center" wrapText="1"/>
      <protection/>
    </xf>
    <xf numFmtId="49" fontId="66" fillId="0" borderId="12" xfId="53" applyNumberFormat="1" applyFont="1" applyBorder="1" applyAlignment="1">
      <alignment horizontal="left" vertical="center" wrapText="1"/>
      <protection/>
    </xf>
    <xf numFmtId="0" fontId="68" fillId="0" borderId="16" xfId="0" applyFont="1" applyFill="1" applyBorder="1" applyAlignment="1" applyProtection="1">
      <alignment horizontal="center" wrapText="1"/>
      <protection locked="0"/>
    </xf>
    <xf numFmtId="0" fontId="68" fillId="0" borderId="12" xfId="0" applyFont="1" applyFill="1" applyBorder="1" applyAlignment="1" applyProtection="1">
      <alignment horizontal="center" wrapText="1"/>
      <protection locked="0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 wrapText="1"/>
    </xf>
    <xf numFmtId="4" fontId="66" fillId="0" borderId="16" xfId="0" applyNumberFormat="1" applyFont="1" applyBorder="1" applyAlignment="1">
      <alignment horizontal="center" vertical="center" wrapText="1"/>
    </xf>
    <xf numFmtId="4" fontId="66" fillId="0" borderId="19" xfId="0" applyNumberFormat="1" applyFont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 applyProtection="1">
      <alignment horizontal="center" vertical="top" wrapText="1"/>
      <protection locked="0"/>
    </xf>
    <xf numFmtId="49" fontId="68" fillId="0" borderId="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zoomScale="77" zoomScaleNormal="77" zoomScalePageLayoutView="0" workbookViewId="0" topLeftCell="A139">
      <selection activeCell="P147" sqref="P147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2" customWidth="1"/>
    <col min="4" max="4" width="0.71875" style="2" customWidth="1"/>
    <col min="5" max="5" width="5.00390625" style="2" customWidth="1"/>
    <col min="6" max="6" width="3.57421875" style="2" customWidth="1"/>
    <col min="7" max="7" width="16.7109375" style="2" customWidth="1"/>
    <col min="8" max="8" width="17.28125" style="2" customWidth="1"/>
    <col min="9" max="9" width="18.28125" style="3" customWidth="1"/>
    <col min="10" max="10" width="11.57421875" style="3" customWidth="1"/>
    <col min="11" max="11" width="16.140625" style="3" customWidth="1"/>
    <col min="12" max="12" width="12.57421875" style="2" customWidth="1"/>
    <col min="13" max="13" width="15.57421875" style="2" customWidth="1"/>
    <col min="14" max="14" width="15.7109375" style="2" customWidth="1"/>
    <col min="15" max="15" width="9.140625" style="2" customWidth="1"/>
    <col min="16" max="16" width="17.7109375" style="2" customWidth="1"/>
    <col min="17" max="17" width="18.140625" style="2" customWidth="1"/>
    <col min="18" max="16384" width="9.140625" style="2" customWidth="1"/>
  </cols>
  <sheetData>
    <row r="1" spans="1:256" ht="20.25" customHeight="1">
      <c r="A1" s="299" t="s">
        <v>0</v>
      </c>
      <c r="B1" s="299"/>
      <c r="C1" s="299"/>
      <c r="D1" s="299"/>
      <c r="E1" s="299"/>
      <c r="F1" s="299"/>
      <c r="G1" s="188"/>
      <c r="H1" s="188"/>
      <c r="I1" s="189"/>
      <c r="J1" s="189"/>
      <c r="K1" s="188"/>
      <c r="L1" s="300" t="s">
        <v>1</v>
      </c>
      <c r="M1" s="300"/>
      <c r="N1" s="300"/>
      <c r="O1" s="300"/>
      <c r="P1" s="300"/>
      <c r="Q1" s="30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5.25" customHeight="1">
      <c r="A2" s="299" t="s">
        <v>2</v>
      </c>
      <c r="B2" s="299"/>
      <c r="C2" s="299"/>
      <c r="D2" s="299"/>
      <c r="E2" s="299"/>
      <c r="F2" s="299"/>
      <c r="G2" s="188"/>
      <c r="H2" s="188"/>
      <c r="I2" s="189"/>
      <c r="J2" s="189"/>
      <c r="K2" s="188"/>
      <c r="L2" s="300" t="s">
        <v>416</v>
      </c>
      <c r="M2" s="300"/>
      <c r="N2" s="300"/>
      <c r="O2" s="300"/>
      <c r="P2" s="300"/>
      <c r="Q2" s="30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 s="299" t="s">
        <v>391</v>
      </c>
      <c r="B3" s="299"/>
      <c r="C3" s="299"/>
      <c r="D3" s="299"/>
      <c r="E3" s="299"/>
      <c r="F3" s="299"/>
      <c r="G3" s="188"/>
      <c r="H3" s="188"/>
      <c r="I3" s="189"/>
      <c r="J3" s="189"/>
      <c r="K3" s="190"/>
      <c r="L3" s="302" t="s">
        <v>417</v>
      </c>
      <c r="M3" s="302"/>
      <c r="N3" s="302"/>
      <c r="O3" s="302"/>
      <c r="P3" s="302"/>
      <c r="Q3" s="30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9.75" customHeight="1">
      <c r="A4" s="191"/>
      <c r="B4" s="191"/>
      <c r="C4" s="188"/>
      <c r="D4" s="188"/>
      <c r="E4" s="188"/>
      <c r="F4" s="188"/>
      <c r="G4" s="188"/>
      <c r="H4" s="188"/>
      <c r="I4" s="189"/>
      <c r="J4" s="189"/>
      <c r="K4" s="188"/>
      <c r="L4" s="192"/>
      <c r="M4" s="189"/>
      <c r="N4" s="189"/>
      <c r="O4" s="188"/>
      <c r="P4" s="188"/>
      <c r="Q4" s="18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" customHeight="1">
      <c r="A5" s="300" t="s">
        <v>418</v>
      </c>
      <c r="B5" s="300"/>
      <c r="C5" s="301" t="s">
        <v>415</v>
      </c>
      <c r="D5" s="301"/>
      <c r="E5" s="301"/>
      <c r="F5" s="188"/>
      <c r="G5" s="188"/>
      <c r="H5" s="188"/>
      <c r="I5" s="189"/>
      <c r="J5" s="189"/>
      <c r="K5" s="188"/>
      <c r="L5" s="188"/>
      <c r="M5" s="300" t="s">
        <v>418</v>
      </c>
      <c r="N5" s="300"/>
      <c r="O5" s="300"/>
      <c r="P5" s="189" t="s">
        <v>415</v>
      </c>
      <c r="Q5" s="18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191"/>
      <c r="B6" s="191"/>
      <c r="C6" s="188"/>
      <c r="D6" s="188"/>
      <c r="E6" s="188"/>
      <c r="F6" s="188"/>
      <c r="G6" s="188"/>
      <c r="H6" s="188"/>
      <c r="I6" s="189"/>
      <c r="J6" s="189"/>
      <c r="K6" s="189"/>
      <c r="L6" s="188"/>
      <c r="M6" s="188"/>
      <c r="N6" s="188"/>
      <c r="O6" s="188"/>
      <c r="P6" s="188"/>
      <c r="Q6" s="18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191"/>
      <c r="B7" s="303" t="s">
        <v>4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18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7" ht="15.75">
      <c r="A8" s="191"/>
      <c r="B8" s="300" t="s">
        <v>5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188"/>
    </row>
    <row r="9" spans="1:256" ht="33" customHeight="1">
      <c r="A9" s="191"/>
      <c r="B9" s="191"/>
      <c r="C9" s="188"/>
      <c r="D9" s="188"/>
      <c r="E9" s="188"/>
      <c r="F9" s="188"/>
      <c r="G9" s="188"/>
      <c r="H9" s="188"/>
      <c r="I9" s="189"/>
      <c r="J9" s="189"/>
      <c r="K9" s="189"/>
      <c r="L9" s="188"/>
      <c r="M9" s="188"/>
      <c r="N9" s="188"/>
      <c r="O9" s="188"/>
      <c r="P9" s="188"/>
      <c r="Q9" s="18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2" customHeight="1" thickBot="1">
      <c r="A10" s="304" t="s">
        <v>6</v>
      </c>
      <c r="B10" s="304"/>
      <c r="C10" s="304"/>
      <c r="D10" s="304"/>
      <c r="E10" s="304"/>
      <c r="F10" s="304"/>
      <c r="G10" s="304"/>
      <c r="H10" s="305" t="s">
        <v>7</v>
      </c>
      <c r="I10" s="305"/>
      <c r="J10" s="305"/>
      <c r="K10" s="305"/>
      <c r="L10" s="305"/>
      <c r="M10" s="305"/>
      <c r="N10" s="188"/>
      <c r="O10" s="188"/>
      <c r="P10" s="188"/>
      <c r="Q10" s="18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91"/>
      <c r="B11" s="191"/>
      <c r="C11" s="188"/>
      <c r="D11" s="188"/>
      <c r="E11" s="188"/>
      <c r="F11" s="188"/>
      <c r="G11" s="188"/>
      <c r="H11" s="188"/>
      <c r="I11" s="189"/>
      <c r="J11" s="189"/>
      <c r="K11" s="189"/>
      <c r="L11" s="188"/>
      <c r="M11" s="188"/>
      <c r="N11" s="188"/>
      <c r="O11" s="188"/>
      <c r="P11" s="188"/>
      <c r="Q11" s="18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 thickBot="1">
      <c r="A12" s="302" t="s">
        <v>8</v>
      </c>
      <c r="B12" s="302"/>
      <c r="C12" s="302"/>
      <c r="D12" s="302"/>
      <c r="E12" s="302"/>
      <c r="F12" s="302"/>
      <c r="G12" s="302"/>
      <c r="H12" s="307" t="s">
        <v>9</v>
      </c>
      <c r="I12" s="307"/>
      <c r="J12" s="307"/>
      <c r="K12" s="307"/>
      <c r="L12" s="307"/>
      <c r="M12" s="307"/>
      <c r="N12" s="188"/>
      <c r="O12" s="188"/>
      <c r="P12" s="188"/>
      <c r="Q12" s="18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" customHeight="1" thickBot="1">
      <c r="A13" s="306" t="s">
        <v>10</v>
      </c>
      <c r="B13" s="306"/>
      <c r="C13" s="307">
        <v>6164087989</v>
      </c>
      <c r="D13" s="307"/>
      <c r="E13" s="307"/>
      <c r="F13" s="307"/>
      <c r="G13" s="307"/>
      <c r="H13" s="307"/>
      <c r="I13" s="193"/>
      <c r="J13" s="188" t="s">
        <v>11</v>
      </c>
      <c r="K13" s="308">
        <v>616401001</v>
      </c>
      <c r="L13" s="308"/>
      <c r="M13" s="308"/>
      <c r="N13" s="188"/>
      <c r="O13" s="188"/>
      <c r="P13" s="188"/>
      <c r="Q13" s="18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91"/>
      <c r="B14" s="191"/>
      <c r="C14" s="188"/>
      <c r="D14" s="188"/>
      <c r="E14" s="188"/>
      <c r="F14" s="188"/>
      <c r="G14" s="188"/>
      <c r="H14" s="188"/>
      <c r="I14" s="189"/>
      <c r="J14" s="189"/>
      <c r="K14" s="189"/>
      <c r="L14" s="188"/>
      <c r="M14" s="188"/>
      <c r="N14" s="188"/>
      <c r="O14" s="188"/>
      <c r="P14" s="188"/>
      <c r="Q14" s="18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.75" customHeight="1" thickBot="1">
      <c r="A15" s="309" t="s">
        <v>12</v>
      </c>
      <c r="B15" s="309"/>
      <c r="C15" s="309"/>
      <c r="D15" s="309"/>
      <c r="E15" s="310" t="s">
        <v>13</v>
      </c>
      <c r="F15" s="310"/>
      <c r="G15" s="310"/>
      <c r="H15" s="310"/>
      <c r="I15" s="310"/>
      <c r="J15" s="310"/>
      <c r="K15" s="194"/>
      <c r="L15" s="188"/>
      <c r="M15" s="188"/>
      <c r="N15" s="188"/>
      <c r="O15" s="188"/>
      <c r="P15" s="188"/>
      <c r="Q15" s="18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91"/>
      <c r="B16" s="191"/>
      <c r="C16" s="188"/>
      <c r="D16" s="188"/>
      <c r="E16" s="188"/>
      <c r="F16" s="188"/>
      <c r="G16" s="188"/>
      <c r="H16" s="188"/>
      <c r="I16" s="189"/>
      <c r="J16" s="189"/>
      <c r="K16" s="189"/>
      <c r="L16" s="188"/>
      <c r="M16" s="188"/>
      <c r="N16" s="188"/>
      <c r="O16" s="188"/>
      <c r="P16" s="188"/>
      <c r="Q16" s="18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6" customHeight="1">
      <c r="A17" s="191"/>
      <c r="B17" s="191"/>
      <c r="C17" s="188"/>
      <c r="D17" s="188"/>
      <c r="E17" s="188"/>
      <c r="F17" s="188"/>
      <c r="G17" s="188"/>
      <c r="H17" s="188"/>
      <c r="I17" s="189"/>
      <c r="J17" s="189"/>
      <c r="K17" s="189"/>
      <c r="L17" s="188"/>
      <c r="M17" s="188"/>
      <c r="N17" s="188"/>
      <c r="O17" s="188"/>
      <c r="P17" s="188"/>
      <c r="Q17" s="18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299" t="s">
        <v>14</v>
      </c>
      <c r="B18" s="299"/>
      <c r="C18" s="188"/>
      <c r="D18" s="188"/>
      <c r="E18" s="188"/>
      <c r="F18" s="188"/>
      <c r="G18" s="188"/>
      <c r="H18" s="188"/>
      <c r="I18" s="189"/>
      <c r="J18" s="189"/>
      <c r="K18" s="193"/>
      <c r="L18" s="193"/>
      <c r="M18" s="189"/>
      <c r="N18" s="193"/>
      <c r="O18" s="189"/>
      <c r="P18" s="189" t="s">
        <v>15</v>
      </c>
      <c r="Q18" s="18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7" ht="15.75" customHeight="1">
      <c r="A19" s="195"/>
      <c r="B19" s="195"/>
      <c r="C19" s="188"/>
      <c r="D19" s="188"/>
      <c r="E19" s="188"/>
      <c r="F19" s="188"/>
      <c r="G19" s="188"/>
      <c r="H19" s="188"/>
      <c r="I19" s="189"/>
      <c r="J19" s="196"/>
      <c r="K19" s="197"/>
      <c r="L19" s="296"/>
      <c r="M19" s="296"/>
      <c r="N19" s="296" t="s">
        <v>16</v>
      </c>
      <c r="O19" s="296"/>
      <c r="P19" s="189"/>
      <c r="Q19" s="188"/>
    </row>
    <row r="20" spans="1:256" ht="15.75" customHeight="1">
      <c r="A20" s="195"/>
      <c r="B20" s="195"/>
      <c r="C20" s="188"/>
      <c r="D20" s="188"/>
      <c r="E20" s="188"/>
      <c r="F20" s="188"/>
      <c r="G20" s="188"/>
      <c r="H20" s="188"/>
      <c r="I20" s="189"/>
      <c r="J20" s="198"/>
      <c r="K20" s="199"/>
      <c r="L20" s="199"/>
      <c r="M20" s="198"/>
      <c r="N20" s="199"/>
      <c r="O20" s="198" t="s">
        <v>17</v>
      </c>
      <c r="P20" s="311"/>
      <c r="Q20" s="3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95"/>
      <c r="B21" s="195"/>
      <c r="C21" s="188"/>
      <c r="D21" s="188"/>
      <c r="E21" s="188"/>
      <c r="F21" s="188"/>
      <c r="G21" s="188"/>
      <c r="H21" s="188"/>
      <c r="I21" s="189"/>
      <c r="J21" s="198"/>
      <c r="K21" s="199"/>
      <c r="L21" s="199"/>
      <c r="M21" s="198"/>
      <c r="N21" s="199"/>
      <c r="O21" s="198"/>
      <c r="P21" s="295"/>
      <c r="Q21" s="29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95"/>
      <c r="B22" s="195"/>
      <c r="C22" s="188"/>
      <c r="D22" s="188"/>
      <c r="E22" s="188"/>
      <c r="F22" s="188"/>
      <c r="G22" s="188"/>
      <c r="H22" s="188"/>
      <c r="I22" s="189"/>
      <c r="J22" s="198"/>
      <c r="K22" s="199"/>
      <c r="L22" s="199"/>
      <c r="M22" s="199"/>
      <c r="N22" s="199"/>
      <c r="O22" s="198"/>
      <c r="P22" s="295"/>
      <c r="Q22" s="29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95"/>
      <c r="B23" s="195"/>
      <c r="C23" s="188"/>
      <c r="D23" s="188"/>
      <c r="E23" s="188"/>
      <c r="F23" s="188"/>
      <c r="G23" s="188"/>
      <c r="H23" s="200"/>
      <c r="I23" s="189"/>
      <c r="J23" s="198"/>
      <c r="K23" s="199"/>
      <c r="L23" s="294"/>
      <c r="M23" s="294"/>
      <c r="N23" s="296" t="s">
        <v>18</v>
      </c>
      <c r="O23" s="297"/>
      <c r="P23" s="298">
        <v>70660293</v>
      </c>
      <c r="Q23" s="29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95"/>
      <c r="B24" s="195"/>
      <c r="C24" s="188"/>
      <c r="D24" s="188"/>
      <c r="E24" s="188"/>
      <c r="F24" s="188"/>
      <c r="G24" s="188"/>
      <c r="H24" s="200"/>
      <c r="I24" s="196"/>
      <c r="J24" s="198"/>
      <c r="K24" s="199"/>
      <c r="L24" s="199"/>
      <c r="M24" s="199"/>
      <c r="N24" s="199"/>
      <c r="O24" s="198"/>
      <c r="P24" s="295"/>
      <c r="Q24" s="29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195"/>
      <c r="B25" s="195"/>
      <c r="C25" s="188"/>
      <c r="D25" s="188"/>
      <c r="E25" s="188"/>
      <c r="F25" s="188"/>
      <c r="G25" s="188"/>
      <c r="H25" s="200"/>
      <c r="I25" s="196"/>
      <c r="J25" s="198"/>
      <c r="K25" s="199"/>
      <c r="L25" s="199"/>
      <c r="M25" s="199"/>
      <c r="N25" s="199"/>
      <c r="O25" s="198"/>
      <c r="P25" s="295"/>
      <c r="Q25" s="29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95"/>
      <c r="B26" s="195"/>
      <c r="C26" s="188"/>
      <c r="D26" s="188"/>
      <c r="E26" s="188"/>
      <c r="F26" s="188"/>
      <c r="G26" s="188"/>
      <c r="H26" s="200"/>
      <c r="I26" s="196"/>
      <c r="J26" s="198"/>
      <c r="K26" s="199"/>
      <c r="L26" s="199"/>
      <c r="M26" s="199"/>
      <c r="N26" s="199"/>
      <c r="O26" s="198"/>
      <c r="P26" s="295"/>
      <c r="Q26" s="295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91"/>
      <c r="B27" s="191"/>
      <c r="C27" s="188"/>
      <c r="D27" s="188"/>
      <c r="E27" s="188"/>
      <c r="F27" s="188"/>
      <c r="G27" s="188"/>
      <c r="H27" s="188"/>
      <c r="I27" s="189"/>
      <c r="J27" s="198"/>
      <c r="K27" s="199"/>
      <c r="L27" s="199"/>
      <c r="M27" s="199"/>
      <c r="N27" s="199"/>
      <c r="O27" s="198"/>
      <c r="P27" s="295"/>
      <c r="Q27" s="29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91"/>
      <c r="B28" s="191"/>
      <c r="C28" s="188"/>
      <c r="D28" s="188"/>
      <c r="E28" s="188"/>
      <c r="F28" s="188"/>
      <c r="G28" s="188"/>
      <c r="H28" s="188"/>
      <c r="I28" s="189"/>
      <c r="J28" s="198"/>
      <c r="K28" s="199"/>
      <c r="L28" s="294"/>
      <c r="M28" s="294"/>
      <c r="N28" s="296" t="s">
        <v>19</v>
      </c>
      <c r="O28" s="297"/>
      <c r="P28" s="295">
        <v>383</v>
      </c>
      <c r="Q28" s="29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/>
      <c r="B29"/>
      <c r="C29"/>
      <c r="D29"/>
      <c r="E29"/>
      <c r="F29"/>
      <c r="G29"/>
      <c r="H29"/>
      <c r="I29"/>
      <c r="J29" s="8"/>
      <c r="K29" s="8"/>
      <c r="L29" s="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/>
      <c r="B30"/>
      <c r="C30"/>
      <c r="D30"/>
      <c r="E30"/>
      <c r="F30"/>
      <c r="G30"/>
      <c r="H30"/>
      <c r="I30"/>
      <c r="J30" s="8"/>
      <c r="K30" s="8"/>
      <c r="L30" s="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/>
      <c r="B31"/>
      <c r="C31"/>
      <c r="D31"/>
      <c r="E31"/>
      <c r="F31"/>
      <c r="G31"/>
      <c r="H31"/>
      <c r="I31"/>
      <c r="J31" s="8"/>
      <c r="K31" s="8"/>
      <c r="L31" s="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/>
      <c r="B32"/>
      <c r="C32"/>
      <c r="D32"/>
      <c r="E32"/>
      <c r="F32"/>
      <c r="G32"/>
      <c r="H32"/>
      <c r="I32"/>
      <c r="J32" s="8"/>
      <c r="K32" s="8"/>
      <c r="L32" s="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/>
      <c r="B33"/>
      <c r="C33"/>
      <c r="D33"/>
      <c r="E33"/>
      <c r="F33"/>
      <c r="G33"/>
      <c r="H33"/>
      <c r="I33"/>
      <c r="J33" s="8"/>
      <c r="K33" s="8"/>
      <c r="L33" s="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/>
      <c r="B34"/>
      <c r="C34"/>
      <c r="D34"/>
      <c r="E34"/>
      <c r="F34"/>
      <c r="G34"/>
      <c r="H34"/>
      <c r="I34"/>
      <c r="J34" s="8"/>
      <c r="K34" s="8"/>
      <c r="L34" s="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/>
      <c r="B35"/>
      <c r="C35"/>
      <c r="D35"/>
      <c r="E35"/>
      <c r="F35"/>
      <c r="G35"/>
      <c r="H35"/>
      <c r="I35"/>
      <c r="J35" s="8"/>
      <c r="K35" s="8"/>
      <c r="L35" s="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/>
      <c r="B36"/>
      <c r="C36"/>
      <c r="D36"/>
      <c r="E36"/>
      <c r="F36"/>
      <c r="G36"/>
      <c r="H36"/>
      <c r="I36"/>
      <c r="J36" s="8"/>
      <c r="K36" s="8"/>
      <c r="L36" s="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/>
      <c r="B37"/>
      <c r="C37"/>
      <c r="D37"/>
      <c r="E37"/>
      <c r="F37"/>
      <c r="G37"/>
      <c r="H37"/>
      <c r="I37"/>
      <c r="J37" s="8"/>
      <c r="K37" s="8"/>
      <c r="L37" s="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/>
      <c r="B38"/>
      <c r="C38"/>
      <c r="D38"/>
      <c r="E38"/>
      <c r="F38"/>
      <c r="G38"/>
      <c r="H38"/>
      <c r="I38"/>
      <c r="J38" s="8"/>
      <c r="K38" s="8"/>
      <c r="L38" s="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248" t="s">
        <v>20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customHeight="1">
      <c r="A40" s="292" t="s">
        <v>21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292" t="s">
        <v>22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11.25" customHeight="1">
      <c r="A42" s="292" t="s">
        <v>23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248" t="s">
        <v>24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 s="262" t="s">
        <v>25</v>
      </c>
      <c r="B44" s="262"/>
      <c r="C44" s="262"/>
      <c r="D44" s="262"/>
      <c r="E44" s="262"/>
      <c r="F44" s="262"/>
      <c r="G44" s="262"/>
      <c r="H44" s="262"/>
      <c r="I44" s="262"/>
      <c r="J44" s="262"/>
      <c r="K44" s="9" t="s">
        <v>26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 s="291" t="s">
        <v>27</v>
      </c>
      <c r="B45" s="291"/>
      <c r="C45" s="291"/>
      <c r="D45" s="291"/>
      <c r="E45" s="291"/>
      <c r="F45" s="291"/>
      <c r="G45" s="291"/>
      <c r="H45" s="291"/>
      <c r="I45" s="291"/>
      <c r="J45" s="291"/>
      <c r="K45" s="31">
        <f>K47+K48+K49+K50+K51</f>
        <v>29812102.89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262" t="s">
        <v>28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63" customHeight="1">
      <c r="A47" s="290" t="s">
        <v>29</v>
      </c>
      <c r="B47" s="290"/>
      <c r="C47" s="290"/>
      <c r="D47" s="290"/>
      <c r="E47" s="290"/>
      <c r="F47" s="290"/>
      <c r="G47" s="290"/>
      <c r="H47" s="290"/>
      <c r="I47" s="290"/>
      <c r="J47" s="290"/>
      <c r="K47" s="169">
        <v>7260891.34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9.75" customHeight="1">
      <c r="A48" s="293" t="s">
        <v>30</v>
      </c>
      <c r="B48" s="293"/>
      <c r="C48" s="293"/>
      <c r="D48" s="293"/>
      <c r="E48" s="293"/>
      <c r="F48" s="293"/>
      <c r="G48" s="293"/>
      <c r="H48" s="293"/>
      <c r="I48" s="293"/>
      <c r="J48" s="293"/>
      <c r="K48" s="17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.75" customHeight="1">
      <c r="A49" s="290" t="s">
        <v>31</v>
      </c>
      <c r="B49" s="290"/>
      <c r="C49" s="290"/>
      <c r="D49" s="290"/>
      <c r="E49" s="290"/>
      <c r="F49" s="290"/>
      <c r="G49" s="290"/>
      <c r="H49" s="290"/>
      <c r="I49" s="290"/>
      <c r="J49" s="290"/>
      <c r="K49" s="169">
        <v>9217589.57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290" t="s">
        <v>32</v>
      </c>
      <c r="B50" s="290"/>
      <c r="C50" s="290"/>
      <c r="D50" s="290"/>
      <c r="E50" s="290"/>
      <c r="F50" s="290"/>
      <c r="G50" s="290"/>
      <c r="H50" s="290"/>
      <c r="I50" s="290"/>
      <c r="J50" s="290"/>
      <c r="K50" s="169">
        <v>11292045.83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5.5" customHeight="1">
      <c r="A51" s="290" t="s">
        <v>33</v>
      </c>
      <c r="B51" s="290"/>
      <c r="C51" s="290"/>
      <c r="D51" s="290"/>
      <c r="E51" s="290"/>
      <c r="F51" s="290"/>
      <c r="G51" s="290"/>
      <c r="H51" s="290"/>
      <c r="I51" s="290"/>
      <c r="J51" s="290"/>
      <c r="K51" s="169">
        <v>2041576.15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 s="290" t="s">
        <v>34</v>
      </c>
      <c r="B52" s="290"/>
      <c r="C52" s="290"/>
      <c r="D52" s="290"/>
      <c r="E52" s="290"/>
      <c r="F52" s="290"/>
      <c r="G52" s="290"/>
      <c r="H52" s="290"/>
      <c r="I52" s="290"/>
      <c r="J52" s="290"/>
      <c r="K52" s="169">
        <v>1006072.23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 s="290" t="s">
        <v>35</v>
      </c>
      <c r="B53" s="290"/>
      <c r="C53" s="290"/>
      <c r="D53" s="290"/>
      <c r="E53" s="290"/>
      <c r="F53" s="290"/>
      <c r="G53" s="290"/>
      <c r="H53" s="290"/>
      <c r="I53" s="290"/>
      <c r="J53" s="290"/>
      <c r="K53" s="169">
        <v>5449018.45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5" customHeight="1">
      <c r="A54" s="291" t="s">
        <v>36</v>
      </c>
      <c r="B54" s="291"/>
      <c r="C54" s="291"/>
      <c r="D54" s="291"/>
      <c r="E54" s="291"/>
      <c r="F54" s="291"/>
      <c r="G54" s="291"/>
      <c r="H54" s="291"/>
      <c r="I54" s="291"/>
      <c r="J54" s="291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>
      <c r="A55" s="262" t="s">
        <v>28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288" t="s">
        <v>37</v>
      </c>
      <c r="B56" s="288"/>
      <c r="C56" s="288"/>
      <c r="D56" s="288"/>
      <c r="E56" s="288"/>
      <c r="F56" s="288"/>
      <c r="G56" s="288"/>
      <c r="H56" s="288"/>
      <c r="I56" s="288"/>
      <c r="J56" s="288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288" t="s">
        <v>38</v>
      </c>
      <c r="B57" s="288"/>
      <c r="C57" s="288"/>
      <c r="D57" s="288"/>
      <c r="E57" s="288"/>
      <c r="F57" s="288"/>
      <c r="G57" s="288"/>
      <c r="H57" s="288"/>
      <c r="I57" s="288"/>
      <c r="J57" s="288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3.25" customHeight="1">
      <c r="A58" s="291" t="s">
        <v>39</v>
      </c>
      <c r="B58" s="291"/>
      <c r="C58" s="291"/>
      <c r="D58" s="291"/>
      <c r="E58" s="291"/>
      <c r="F58" s="291"/>
      <c r="G58" s="291"/>
      <c r="H58" s="291"/>
      <c r="I58" s="291"/>
      <c r="J58" s="291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>
      <c r="A59" s="262" t="s">
        <v>28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>
      <c r="A60" s="288" t="s">
        <v>40</v>
      </c>
      <c r="B60" s="288"/>
      <c r="C60" s="288"/>
      <c r="D60" s="288"/>
      <c r="E60" s="288"/>
      <c r="F60" s="288"/>
      <c r="G60" s="288"/>
      <c r="H60" s="288"/>
      <c r="I60" s="288"/>
      <c r="J60" s="288"/>
      <c r="K60" s="1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286" t="s">
        <v>41</v>
      </c>
      <c r="B61" s="286"/>
      <c r="C61" s="286"/>
      <c r="D61" s="286"/>
      <c r="E61" s="286"/>
      <c r="F61" s="286"/>
      <c r="G61" s="286"/>
      <c r="H61" s="286"/>
      <c r="I61" s="286"/>
      <c r="J61" s="286"/>
      <c r="K61" s="1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.75" customHeight="1">
      <c r="A62" s="286" t="s">
        <v>42</v>
      </c>
      <c r="B62" s="286"/>
      <c r="C62" s="286"/>
      <c r="D62" s="286"/>
      <c r="E62" s="286"/>
      <c r="F62" s="286"/>
      <c r="G62" s="286"/>
      <c r="H62" s="286"/>
      <c r="I62" s="286"/>
      <c r="J62" s="286"/>
      <c r="K62" s="1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 customHeight="1">
      <c r="A63" s="289" t="s">
        <v>43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>
      <c r="A64" s="262" t="s">
        <v>44</v>
      </c>
      <c r="B64" s="262"/>
      <c r="C64" s="262"/>
      <c r="D64" s="262"/>
      <c r="E64" s="262" t="s">
        <v>45</v>
      </c>
      <c r="F64" s="262"/>
      <c r="G64" s="15" t="s">
        <v>46</v>
      </c>
      <c r="H64" s="11" t="s">
        <v>47</v>
      </c>
      <c r="I64" s="9" t="s">
        <v>48</v>
      </c>
      <c r="J64" s="9" t="s">
        <v>49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46.5" customHeight="1">
      <c r="A65" s="280" t="s">
        <v>50</v>
      </c>
      <c r="B65" s="280"/>
      <c r="C65" s="280"/>
      <c r="D65" s="280"/>
      <c r="E65" s="262" t="s">
        <v>51</v>
      </c>
      <c r="F65" s="262"/>
      <c r="G65" s="15"/>
      <c r="H65" s="16"/>
      <c r="I65" s="17"/>
      <c r="J65" s="1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 customHeight="1">
      <c r="A66" s="286" t="s">
        <v>52</v>
      </c>
      <c r="B66" s="286"/>
      <c r="C66" s="286"/>
      <c r="D66" s="286"/>
      <c r="E66" s="262" t="s">
        <v>51</v>
      </c>
      <c r="F66" s="262"/>
      <c r="G66" s="15"/>
      <c r="H66" s="16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286" t="s">
        <v>53</v>
      </c>
      <c r="B67" s="286"/>
      <c r="C67" s="286"/>
      <c r="D67" s="286"/>
      <c r="E67" s="262" t="s">
        <v>51</v>
      </c>
      <c r="F67" s="262"/>
      <c r="G67" s="15"/>
      <c r="H67" s="16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customHeight="1">
      <c r="A68" s="286" t="s">
        <v>54</v>
      </c>
      <c r="B68" s="286"/>
      <c r="C68" s="286"/>
      <c r="D68" s="286"/>
      <c r="E68" s="262" t="s">
        <v>51</v>
      </c>
      <c r="F68" s="262"/>
      <c r="G68" s="15"/>
      <c r="H68" s="16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7.25" customHeight="1">
      <c r="A69" s="280" t="s">
        <v>55</v>
      </c>
      <c r="B69" s="280"/>
      <c r="C69" s="280"/>
      <c r="D69" s="280"/>
      <c r="E69" s="262" t="s">
        <v>51</v>
      </c>
      <c r="F69" s="262"/>
      <c r="G69" s="15">
        <v>345</v>
      </c>
      <c r="H69" s="16">
        <v>315</v>
      </c>
      <c r="I69" s="17">
        <v>315</v>
      </c>
      <c r="J69" s="17">
        <v>315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3.75" customHeight="1">
      <c r="A70" s="280" t="s">
        <v>56</v>
      </c>
      <c r="B70" s="280"/>
      <c r="C70" s="280"/>
      <c r="D70" s="280"/>
      <c r="E70" s="262" t="s">
        <v>51</v>
      </c>
      <c r="F70" s="262"/>
      <c r="G70" s="15"/>
      <c r="H70" s="16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9.5" customHeight="1">
      <c r="A71" s="280" t="s">
        <v>57</v>
      </c>
      <c r="B71" s="280"/>
      <c r="C71" s="280"/>
      <c r="D71" s="280"/>
      <c r="E71" s="262" t="s">
        <v>51</v>
      </c>
      <c r="F71" s="262"/>
      <c r="G71" s="15"/>
      <c r="H71" s="16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9.25" customHeight="1">
      <c r="A72" s="280" t="s">
        <v>58</v>
      </c>
      <c r="B72" s="280"/>
      <c r="C72" s="280"/>
      <c r="D72" s="280"/>
      <c r="E72" s="262" t="s">
        <v>51</v>
      </c>
      <c r="F72" s="262"/>
      <c r="G72" s="15">
        <f>G73+G74+G75</f>
        <v>67</v>
      </c>
      <c r="H72" s="16">
        <f>H73+H74+H75</f>
        <v>67</v>
      </c>
      <c r="I72" s="17">
        <f>I73+I74+I75</f>
        <v>67</v>
      </c>
      <c r="J72" s="17">
        <f>J73+J74+J75</f>
        <v>67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287" t="s">
        <v>59</v>
      </c>
      <c r="B73" s="287"/>
      <c r="C73" s="287"/>
      <c r="D73" s="287"/>
      <c r="E73" s="262" t="s">
        <v>51</v>
      </c>
      <c r="F73" s="262"/>
      <c r="G73" s="15">
        <v>9</v>
      </c>
      <c r="H73" s="16">
        <v>9</v>
      </c>
      <c r="I73" s="17">
        <v>9</v>
      </c>
      <c r="J73" s="17">
        <v>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287" t="s">
        <v>60</v>
      </c>
      <c r="B74" s="287"/>
      <c r="C74" s="287"/>
      <c r="D74" s="287"/>
      <c r="E74" s="262" t="s">
        <v>51</v>
      </c>
      <c r="F74" s="262"/>
      <c r="G74" s="15">
        <v>27</v>
      </c>
      <c r="H74" s="16">
        <v>27</v>
      </c>
      <c r="I74" s="17">
        <v>27</v>
      </c>
      <c r="J74" s="17">
        <v>27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 customHeight="1">
      <c r="A75" s="287" t="s">
        <v>61</v>
      </c>
      <c r="B75" s="287"/>
      <c r="C75" s="287"/>
      <c r="D75" s="287"/>
      <c r="E75" s="262" t="s">
        <v>51</v>
      </c>
      <c r="F75" s="262"/>
      <c r="G75" s="15">
        <v>31</v>
      </c>
      <c r="H75" s="16">
        <v>31</v>
      </c>
      <c r="I75" s="17">
        <v>31</v>
      </c>
      <c r="J75" s="17">
        <v>31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>
      <c r="A76" s="262" t="s">
        <v>62</v>
      </c>
      <c r="B76" s="262"/>
      <c r="C76" s="262"/>
      <c r="D76" s="262"/>
      <c r="E76" s="262" t="s">
        <v>51</v>
      </c>
      <c r="F76" s="262"/>
      <c r="G76" s="18"/>
      <c r="H76" s="16">
        <f>H78+H79+H80</f>
        <v>0</v>
      </c>
      <c r="I76" s="17">
        <f>I78+I79+I80</f>
        <v>0</v>
      </c>
      <c r="J76" s="17">
        <f>J78+J79+J80</f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 customHeight="1">
      <c r="A77" s="285" t="s">
        <v>63</v>
      </c>
      <c r="B77" s="285"/>
      <c r="C77" s="285"/>
      <c r="D77" s="285"/>
      <c r="E77" s="262"/>
      <c r="F77" s="262"/>
      <c r="G77" s="15"/>
      <c r="H77" s="16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 customHeight="1">
      <c r="A78" s="286" t="s">
        <v>64</v>
      </c>
      <c r="B78" s="286"/>
      <c r="C78" s="286"/>
      <c r="D78" s="286"/>
      <c r="E78" s="262" t="s">
        <v>51</v>
      </c>
      <c r="F78" s="262"/>
      <c r="G78" s="15"/>
      <c r="H78" s="16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customHeight="1">
      <c r="A79" s="286" t="s">
        <v>65</v>
      </c>
      <c r="B79" s="286"/>
      <c r="C79" s="286"/>
      <c r="D79" s="286"/>
      <c r="E79" s="262" t="s">
        <v>51</v>
      </c>
      <c r="F79" s="262"/>
      <c r="G79" s="15"/>
      <c r="H79" s="16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 s="286" t="s">
        <v>66</v>
      </c>
      <c r="B80" s="286"/>
      <c r="C80" s="286"/>
      <c r="D80" s="286"/>
      <c r="E80" s="262" t="s">
        <v>51</v>
      </c>
      <c r="F80" s="262"/>
      <c r="G80" s="15"/>
      <c r="H80" s="16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customHeight="1">
      <c r="A81" s="280" t="s">
        <v>67</v>
      </c>
      <c r="B81" s="280"/>
      <c r="C81" s="280"/>
      <c r="D81" s="280"/>
      <c r="E81" s="262"/>
      <c r="F81" s="262"/>
      <c r="G81" s="15"/>
      <c r="H81" s="16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.75" customHeight="1">
      <c r="A82" s="280" t="s">
        <v>69</v>
      </c>
      <c r="B82" s="280"/>
      <c r="C82" s="280"/>
      <c r="D82" s="280"/>
      <c r="E82" s="285"/>
      <c r="F82" s="285"/>
      <c r="G82" s="19"/>
      <c r="H82" s="16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.75" customHeight="1">
      <c r="A83" s="280" t="s">
        <v>70</v>
      </c>
      <c r="B83" s="280"/>
      <c r="C83" s="280"/>
      <c r="D83" s="280"/>
      <c r="E83" s="285" t="s">
        <v>68</v>
      </c>
      <c r="F83" s="285"/>
      <c r="G83" s="19">
        <v>46.27</v>
      </c>
      <c r="H83" s="16">
        <v>46.27</v>
      </c>
      <c r="I83" s="16">
        <v>46.27</v>
      </c>
      <c r="J83" s="16">
        <v>46.27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.75" customHeight="1">
      <c r="A84" s="280" t="s">
        <v>71</v>
      </c>
      <c r="B84" s="280"/>
      <c r="C84" s="280"/>
      <c r="D84" s="280"/>
      <c r="E84" s="285" t="s">
        <v>68</v>
      </c>
      <c r="F84" s="285"/>
      <c r="G84" s="15">
        <v>53.73</v>
      </c>
      <c r="H84" s="16">
        <v>53.73</v>
      </c>
      <c r="I84" s="16">
        <v>53.73</v>
      </c>
      <c r="J84" s="16">
        <v>53.73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1.5" customHeight="1">
      <c r="A85" s="280" t="s">
        <v>72</v>
      </c>
      <c r="B85" s="280"/>
      <c r="C85" s="280"/>
      <c r="D85" s="280"/>
      <c r="E85" s="262" t="s">
        <v>73</v>
      </c>
      <c r="F85" s="262"/>
      <c r="G85" s="16">
        <v>15847.31</v>
      </c>
      <c r="H85" s="16">
        <v>15847.31</v>
      </c>
      <c r="I85" s="16">
        <v>15847.31</v>
      </c>
      <c r="J85" s="16">
        <v>15847.31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 customHeight="1">
      <c r="A86" s="285" t="s">
        <v>69</v>
      </c>
      <c r="B86" s="285"/>
      <c r="C86" s="285"/>
      <c r="D86" s="285"/>
      <c r="E86" s="262" t="s">
        <v>73</v>
      </c>
      <c r="F86" s="262"/>
      <c r="G86" s="15"/>
      <c r="H86" s="16"/>
      <c r="I86" s="16"/>
      <c r="J86" s="1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>
      <c r="A87" s="286" t="s">
        <v>74</v>
      </c>
      <c r="B87" s="286"/>
      <c r="C87" s="286"/>
      <c r="D87" s="286"/>
      <c r="E87" s="262" t="s">
        <v>73</v>
      </c>
      <c r="F87" s="262"/>
      <c r="G87" s="15">
        <v>49420</v>
      </c>
      <c r="H87" s="16">
        <v>49420</v>
      </c>
      <c r="I87" s="16">
        <v>49420</v>
      </c>
      <c r="J87" s="16">
        <v>49420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>
      <c r="A88" s="286" t="s">
        <v>75</v>
      </c>
      <c r="B88" s="286"/>
      <c r="C88" s="286"/>
      <c r="D88" s="286"/>
      <c r="E88" s="262" t="s">
        <v>73</v>
      </c>
      <c r="F88" s="262"/>
      <c r="G88" s="15">
        <v>19315.48</v>
      </c>
      <c r="H88" s="16">
        <v>19315.48</v>
      </c>
      <c r="I88" s="16">
        <v>19315.48</v>
      </c>
      <c r="J88" s="16">
        <v>19315.48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 customHeight="1">
      <c r="A89" s="286" t="s">
        <v>76</v>
      </c>
      <c r="B89" s="286"/>
      <c r="C89" s="286"/>
      <c r="D89" s="286"/>
      <c r="E89" s="262" t="s">
        <v>73</v>
      </c>
      <c r="F89" s="262"/>
      <c r="G89" s="15">
        <v>15317.41</v>
      </c>
      <c r="H89" s="16">
        <v>15317.41</v>
      </c>
      <c r="I89" s="16">
        <v>15317.41</v>
      </c>
      <c r="J89" s="16">
        <v>15317.41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9.5" customHeight="1">
      <c r="A90" s="280" t="s">
        <v>77</v>
      </c>
      <c r="B90" s="280"/>
      <c r="C90" s="280"/>
      <c r="D90" s="280"/>
      <c r="E90" s="262" t="s">
        <v>68</v>
      </c>
      <c r="F90" s="262"/>
      <c r="G90" s="15">
        <v>47.04</v>
      </c>
      <c r="H90" s="16">
        <v>47.04</v>
      </c>
      <c r="I90" s="16">
        <v>47.04</v>
      </c>
      <c r="J90" s="16">
        <v>47.04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1" customHeight="1">
      <c r="A91" s="280" t="s">
        <v>78</v>
      </c>
      <c r="B91" s="280"/>
      <c r="C91" s="280"/>
      <c r="D91" s="280"/>
      <c r="E91" s="262" t="s">
        <v>79</v>
      </c>
      <c r="F91" s="262"/>
      <c r="G91" s="15">
        <v>1654.6</v>
      </c>
      <c r="H91" s="16">
        <v>1654.6</v>
      </c>
      <c r="I91" s="16">
        <v>1654.6</v>
      </c>
      <c r="J91" s="16">
        <v>1654.6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4.5" customHeight="1">
      <c r="A92" s="280" t="s">
        <v>80</v>
      </c>
      <c r="B92" s="280"/>
      <c r="C92" s="280"/>
      <c r="D92" s="280"/>
      <c r="E92" s="262" t="s">
        <v>79</v>
      </c>
      <c r="F92" s="262"/>
      <c r="G92" s="15"/>
      <c r="H92" s="16"/>
      <c r="I92" s="20"/>
      <c r="J92" s="2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0.25" customHeight="1">
      <c r="A93" s="21"/>
      <c r="B93" s="21"/>
      <c r="C93" s="21"/>
      <c r="D93" s="21"/>
      <c r="E93" s="4"/>
      <c r="F93" s="4"/>
      <c r="G93" s="4"/>
      <c r="H93" s="5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281" t="s">
        <v>81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6.5" customHeight="1">
      <c r="A96" s="282" t="s">
        <v>44</v>
      </c>
      <c r="B96" s="282"/>
      <c r="C96" s="283" t="s">
        <v>82</v>
      </c>
      <c r="D96" s="275" t="s">
        <v>83</v>
      </c>
      <c r="E96" s="275"/>
      <c r="F96" s="275"/>
      <c r="G96" s="261" t="s">
        <v>84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6.5" customHeight="1">
      <c r="A97" s="282"/>
      <c r="B97" s="282"/>
      <c r="C97" s="283"/>
      <c r="D97" s="275"/>
      <c r="E97" s="275"/>
      <c r="F97" s="275"/>
      <c r="G97" s="260" t="s">
        <v>85</v>
      </c>
      <c r="H97" s="284" t="s">
        <v>63</v>
      </c>
      <c r="I97" s="284"/>
      <c r="J97" s="284"/>
      <c r="K97" s="284"/>
      <c r="L97" s="284"/>
      <c r="M97" s="284"/>
      <c r="N97" s="284"/>
      <c r="O97" s="284"/>
      <c r="P97" s="260" t="s">
        <v>86</v>
      </c>
      <c r="Q97" s="260" t="s">
        <v>87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" customHeight="1">
      <c r="A98" s="282"/>
      <c r="B98" s="282"/>
      <c r="C98" s="283"/>
      <c r="D98" s="275"/>
      <c r="E98" s="275"/>
      <c r="F98" s="275"/>
      <c r="G98" s="260"/>
      <c r="H98" s="260" t="s">
        <v>88</v>
      </c>
      <c r="I98" s="260" t="s">
        <v>89</v>
      </c>
      <c r="J98" s="261" t="s">
        <v>90</v>
      </c>
      <c r="K98" s="261" t="s">
        <v>91</v>
      </c>
      <c r="L98" s="261"/>
      <c r="M98" s="261"/>
      <c r="N98" s="261"/>
      <c r="O98" s="261"/>
      <c r="P98" s="260"/>
      <c r="Q98" s="260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6.5" customHeight="1">
      <c r="A99" s="282"/>
      <c r="B99" s="282"/>
      <c r="C99" s="283"/>
      <c r="D99" s="275"/>
      <c r="E99" s="275"/>
      <c r="F99" s="275"/>
      <c r="G99" s="260"/>
      <c r="H99" s="260"/>
      <c r="I99" s="260"/>
      <c r="J99" s="261"/>
      <c r="K99" s="261" t="s">
        <v>92</v>
      </c>
      <c r="L99" s="261" t="s">
        <v>63</v>
      </c>
      <c r="M99" s="261"/>
      <c r="N99" s="261"/>
      <c r="O99" s="261"/>
      <c r="P99" s="260"/>
      <c r="Q99" s="260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02" customHeight="1">
      <c r="A100" s="282"/>
      <c r="B100" s="282"/>
      <c r="C100" s="283"/>
      <c r="D100" s="275"/>
      <c r="E100" s="275"/>
      <c r="F100" s="275"/>
      <c r="G100" s="260"/>
      <c r="H100" s="260"/>
      <c r="I100" s="260"/>
      <c r="J100" s="261"/>
      <c r="K100" s="261"/>
      <c r="L100" s="23" t="s">
        <v>93</v>
      </c>
      <c r="M100" s="24" t="s">
        <v>94</v>
      </c>
      <c r="N100" s="24" t="s">
        <v>95</v>
      </c>
      <c r="O100" s="24" t="s">
        <v>96</v>
      </c>
      <c r="P100" s="260"/>
      <c r="Q100" s="26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255">
        <v>1</v>
      </c>
      <c r="B101" s="255"/>
      <c r="C101" s="24">
        <v>2</v>
      </c>
      <c r="D101" s="275">
        <v>3</v>
      </c>
      <c r="E101" s="275"/>
      <c r="F101" s="275"/>
      <c r="G101" s="24">
        <v>4</v>
      </c>
      <c r="H101" s="24">
        <v>5</v>
      </c>
      <c r="I101" s="24">
        <v>6</v>
      </c>
      <c r="J101" s="23">
        <v>7</v>
      </c>
      <c r="K101" s="23">
        <v>8</v>
      </c>
      <c r="L101" s="23">
        <v>9</v>
      </c>
      <c r="M101" s="11">
        <v>10</v>
      </c>
      <c r="N101" s="11">
        <v>11</v>
      </c>
      <c r="O101" s="11">
        <v>12</v>
      </c>
      <c r="P101" s="16">
        <v>13</v>
      </c>
      <c r="Q101" s="16">
        <v>14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7" s="26" customFormat="1" ht="31.5" customHeight="1">
      <c r="A102" s="265" t="s">
        <v>97</v>
      </c>
      <c r="B102" s="265"/>
      <c r="C102" s="25" t="s">
        <v>98</v>
      </c>
      <c r="D102" s="276" t="s">
        <v>99</v>
      </c>
      <c r="E102" s="276"/>
      <c r="F102" s="276"/>
      <c r="G102" s="42">
        <f>G105</f>
        <v>28116080</v>
      </c>
      <c r="H102" s="42">
        <f>H105</f>
        <v>20579000</v>
      </c>
      <c r="I102" s="42"/>
      <c r="J102" s="42"/>
      <c r="K102" s="42">
        <f>K105</f>
        <v>7537080</v>
      </c>
      <c r="L102" s="42"/>
      <c r="M102" s="42">
        <f>M105</f>
        <v>2929800</v>
      </c>
      <c r="N102" s="42">
        <f>N105</f>
        <v>4607280</v>
      </c>
      <c r="O102" s="42"/>
      <c r="P102" s="42">
        <v>30206280</v>
      </c>
      <c r="Q102" s="42">
        <v>30552180</v>
      </c>
    </row>
    <row r="103" spans="1:256" ht="20.25" customHeight="1">
      <c r="A103" s="277" t="s">
        <v>63</v>
      </c>
      <c r="B103" s="277"/>
      <c r="C103" s="27"/>
      <c r="D103" s="278"/>
      <c r="E103" s="278"/>
      <c r="F103" s="278"/>
      <c r="G103" s="28"/>
      <c r="H103" s="28"/>
      <c r="I103" s="28"/>
      <c r="J103" s="29"/>
      <c r="K103" s="29"/>
      <c r="L103" s="29"/>
      <c r="M103" s="30"/>
      <c r="N103" s="30"/>
      <c r="O103" s="30"/>
      <c r="P103" s="16"/>
      <c r="Q103" s="16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0.25" customHeight="1">
      <c r="A104" s="272" t="s">
        <v>100</v>
      </c>
      <c r="B104" s="272"/>
      <c r="C104" s="27" t="s">
        <v>101</v>
      </c>
      <c r="D104" s="279"/>
      <c r="E104" s="279"/>
      <c r="F104" s="279"/>
      <c r="G104" s="29">
        <f>K104</f>
        <v>0</v>
      </c>
      <c r="H104" s="31" t="s">
        <v>99</v>
      </c>
      <c r="I104" s="31" t="s">
        <v>99</v>
      </c>
      <c r="J104" s="31" t="s">
        <v>99</v>
      </c>
      <c r="K104" s="29">
        <f>L104</f>
        <v>0</v>
      </c>
      <c r="L104" s="29"/>
      <c r="M104" s="31" t="s">
        <v>99</v>
      </c>
      <c r="N104" s="31" t="s">
        <v>99</v>
      </c>
      <c r="O104" s="31" t="s">
        <v>99</v>
      </c>
      <c r="P104" s="32"/>
      <c r="Q104" s="3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272" t="s">
        <v>102</v>
      </c>
      <c r="B105" s="272"/>
      <c r="C105" s="27" t="s">
        <v>103</v>
      </c>
      <c r="D105" s="273">
        <v>130</v>
      </c>
      <c r="E105" s="273"/>
      <c r="F105" s="273"/>
      <c r="G105" s="29">
        <f>H105+K105</f>
        <v>28116080</v>
      </c>
      <c r="H105" s="32">
        <v>20579000</v>
      </c>
      <c r="I105" s="31" t="s">
        <v>99</v>
      </c>
      <c r="J105" s="31" t="s">
        <v>99</v>
      </c>
      <c r="K105" s="29">
        <f>M105+N105</f>
        <v>7537080</v>
      </c>
      <c r="L105" s="31" t="s">
        <v>99</v>
      </c>
      <c r="M105" s="29">
        <v>2929800</v>
      </c>
      <c r="N105" s="29">
        <v>4607280</v>
      </c>
      <c r="O105" s="31" t="s">
        <v>99</v>
      </c>
      <c r="P105" s="203">
        <f>P106+P108+P110+P111</f>
        <v>30206280</v>
      </c>
      <c r="Q105" s="203">
        <f>Q106+Q108+Q110+Q111</f>
        <v>30552180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0" customHeight="1">
      <c r="A106" s="272" t="s">
        <v>104</v>
      </c>
      <c r="B106" s="272"/>
      <c r="C106" s="27" t="s">
        <v>105</v>
      </c>
      <c r="D106" s="273"/>
      <c r="E106" s="273"/>
      <c r="F106" s="273"/>
      <c r="G106" s="29">
        <f>I106</f>
        <v>0</v>
      </c>
      <c r="H106" s="31" t="s">
        <v>99</v>
      </c>
      <c r="I106" s="29"/>
      <c r="J106" s="31" t="s">
        <v>99</v>
      </c>
      <c r="K106" s="31" t="s">
        <v>99</v>
      </c>
      <c r="L106" s="31" t="s">
        <v>99</v>
      </c>
      <c r="M106" s="31" t="s">
        <v>99</v>
      </c>
      <c r="N106" s="31" t="s">
        <v>99</v>
      </c>
      <c r="O106" s="31" t="s">
        <v>99</v>
      </c>
      <c r="P106" s="32"/>
      <c r="Q106" s="3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 customHeight="1">
      <c r="A107" s="272" t="s">
        <v>106</v>
      </c>
      <c r="B107" s="272"/>
      <c r="C107" s="27" t="s">
        <v>107</v>
      </c>
      <c r="D107" s="273">
        <v>180</v>
      </c>
      <c r="E107" s="273"/>
      <c r="F107" s="273"/>
      <c r="G107" s="29">
        <f>K107</f>
        <v>0</v>
      </c>
      <c r="H107" s="31" t="s">
        <v>99</v>
      </c>
      <c r="I107" s="31" t="s">
        <v>99</v>
      </c>
      <c r="J107" s="31" t="s">
        <v>99</v>
      </c>
      <c r="K107" s="32">
        <f>O107</f>
        <v>0</v>
      </c>
      <c r="L107" s="31" t="s">
        <v>99</v>
      </c>
      <c r="M107" s="31" t="s">
        <v>99</v>
      </c>
      <c r="N107" s="31" t="s">
        <v>99</v>
      </c>
      <c r="O107" s="29"/>
      <c r="P107" s="32"/>
      <c r="Q107" s="3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9.25" customHeight="1" hidden="1">
      <c r="A108" s="264" t="s">
        <v>108</v>
      </c>
      <c r="B108" s="264"/>
      <c r="C108" s="33" t="s">
        <v>109</v>
      </c>
      <c r="D108" s="274" t="s">
        <v>99</v>
      </c>
      <c r="E108" s="274"/>
      <c r="F108" s="274"/>
      <c r="G108" s="34">
        <f>G104+G105+G106+G107</f>
        <v>28116080</v>
      </c>
      <c r="H108" s="34">
        <f>H105</f>
        <v>20579000</v>
      </c>
      <c r="I108" s="34">
        <f>I106</f>
        <v>0</v>
      </c>
      <c r="J108" s="34"/>
      <c r="K108" s="34">
        <f>K107+K105+K104</f>
        <v>7537080</v>
      </c>
      <c r="L108" s="34">
        <f>L104</f>
        <v>0</v>
      </c>
      <c r="M108" s="34">
        <f>M105</f>
        <v>2929800</v>
      </c>
      <c r="N108" s="34">
        <f>N105</f>
        <v>4607280</v>
      </c>
      <c r="O108" s="34">
        <f>O107</f>
        <v>0</v>
      </c>
      <c r="P108" s="34">
        <f>P104+P105+P106+P107</f>
        <v>28117580</v>
      </c>
      <c r="Q108" s="34">
        <f>Q104+Q105+Q106+Q107</f>
        <v>28117180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5" s="175" customFormat="1" ht="29.25" customHeight="1">
      <c r="A109" s="171"/>
      <c r="B109" s="171"/>
      <c r="C109" s="172"/>
      <c r="D109" s="173"/>
      <c r="E109" s="173"/>
      <c r="F109" s="173"/>
      <c r="G109" s="172"/>
      <c r="H109" s="172"/>
      <c r="I109" s="174"/>
      <c r="J109" s="174"/>
      <c r="K109" s="174"/>
      <c r="L109" s="174"/>
      <c r="M109" s="174"/>
      <c r="N109" s="174"/>
      <c r="O109" s="174"/>
    </row>
    <row r="110" spans="1:15" s="175" customFormat="1" ht="29.25" customHeight="1">
      <c r="A110" s="171"/>
      <c r="B110" s="171"/>
      <c r="C110" s="172"/>
      <c r="D110" s="173"/>
      <c r="E110" s="173"/>
      <c r="F110" s="173"/>
      <c r="G110" s="172"/>
      <c r="H110" s="172"/>
      <c r="I110" s="174"/>
      <c r="J110" s="174"/>
      <c r="K110" s="174"/>
      <c r="L110" s="174"/>
      <c r="M110" s="174"/>
      <c r="N110" s="174"/>
      <c r="O110" s="174"/>
    </row>
    <row r="111" spans="1:256" ht="21.75" customHeight="1">
      <c r="A111" s="267" t="s">
        <v>44</v>
      </c>
      <c r="B111" s="267"/>
      <c r="C111" s="260" t="s">
        <v>82</v>
      </c>
      <c r="D111" s="260" t="s">
        <v>83</v>
      </c>
      <c r="E111" s="260"/>
      <c r="F111" s="260"/>
      <c r="G111" s="261" t="s">
        <v>84</v>
      </c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 s="267"/>
      <c r="B112" s="267"/>
      <c r="C112" s="260"/>
      <c r="D112" s="260"/>
      <c r="E112" s="260"/>
      <c r="F112" s="260"/>
      <c r="G112" s="271" t="s">
        <v>85</v>
      </c>
      <c r="H112" s="261" t="s">
        <v>63</v>
      </c>
      <c r="I112" s="261"/>
      <c r="J112" s="261"/>
      <c r="K112" s="261"/>
      <c r="L112" s="261"/>
      <c r="M112" s="261"/>
      <c r="N112" s="261"/>
      <c r="O112" s="261"/>
      <c r="P112" s="271" t="s">
        <v>110</v>
      </c>
      <c r="Q112" s="271" t="s">
        <v>111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37.5" customHeight="1">
      <c r="A113" s="267"/>
      <c r="B113" s="267"/>
      <c r="C113" s="260"/>
      <c r="D113" s="260"/>
      <c r="E113" s="260"/>
      <c r="F113" s="260"/>
      <c r="G113" s="271"/>
      <c r="H113" s="260" t="s">
        <v>88</v>
      </c>
      <c r="I113" s="260" t="s">
        <v>89</v>
      </c>
      <c r="J113" s="261" t="s">
        <v>90</v>
      </c>
      <c r="K113" s="261" t="s">
        <v>91</v>
      </c>
      <c r="L113" s="261"/>
      <c r="M113" s="261"/>
      <c r="N113" s="261"/>
      <c r="O113" s="261"/>
      <c r="P113" s="271"/>
      <c r="Q113" s="271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1.75" customHeight="1">
      <c r="A114" s="267"/>
      <c r="B114" s="267"/>
      <c r="C114" s="260"/>
      <c r="D114" s="260"/>
      <c r="E114" s="260"/>
      <c r="F114" s="260"/>
      <c r="G114" s="271"/>
      <c r="H114" s="260"/>
      <c r="I114" s="260"/>
      <c r="J114" s="261"/>
      <c r="K114" s="261" t="s">
        <v>92</v>
      </c>
      <c r="L114" s="261" t="s">
        <v>63</v>
      </c>
      <c r="M114" s="261"/>
      <c r="N114" s="261"/>
      <c r="O114" s="261"/>
      <c r="P114" s="271"/>
      <c r="Q114" s="271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63">
      <c r="A115" s="267"/>
      <c r="B115" s="267"/>
      <c r="C115" s="260"/>
      <c r="D115" s="260"/>
      <c r="E115" s="260"/>
      <c r="F115" s="260"/>
      <c r="G115" s="271"/>
      <c r="H115" s="260"/>
      <c r="I115" s="260"/>
      <c r="J115" s="261"/>
      <c r="K115" s="261"/>
      <c r="L115" s="23" t="s">
        <v>93</v>
      </c>
      <c r="M115" s="16" t="s">
        <v>112</v>
      </c>
      <c r="N115" s="16" t="s">
        <v>95</v>
      </c>
      <c r="O115" s="24" t="s">
        <v>96</v>
      </c>
      <c r="P115" s="271"/>
      <c r="Q115" s="271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.75" customHeight="1">
      <c r="A116" s="255">
        <v>1</v>
      </c>
      <c r="B116" s="255"/>
      <c r="C116" s="24">
        <v>2</v>
      </c>
      <c r="D116" s="260">
        <v>3</v>
      </c>
      <c r="E116" s="260"/>
      <c r="F116" s="260"/>
      <c r="G116" s="38">
        <v>4</v>
      </c>
      <c r="H116" s="24">
        <v>5</v>
      </c>
      <c r="I116" s="24">
        <v>6</v>
      </c>
      <c r="J116" s="23">
        <v>7</v>
      </c>
      <c r="K116" s="23">
        <v>8</v>
      </c>
      <c r="L116" s="23">
        <v>9</v>
      </c>
      <c r="M116" s="11">
        <v>10</v>
      </c>
      <c r="N116" s="11">
        <v>11</v>
      </c>
      <c r="O116" s="11">
        <v>12</v>
      </c>
      <c r="P116" s="39">
        <v>13</v>
      </c>
      <c r="Q116" s="39">
        <v>14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9.25" customHeight="1">
      <c r="A117" s="264" t="s">
        <v>108</v>
      </c>
      <c r="B117" s="264"/>
      <c r="C117" s="33" t="s">
        <v>109</v>
      </c>
      <c r="D117" s="265" t="s">
        <v>99</v>
      </c>
      <c r="E117" s="265"/>
      <c r="F117" s="265"/>
      <c r="G117" s="40">
        <f aca="true" t="shared" si="0" ref="G117:G130">H117+I117+J117+K117</f>
        <v>28116080</v>
      </c>
      <c r="H117" s="34">
        <f>H118+H120+H121+H122+H123</f>
        <v>20579000</v>
      </c>
      <c r="I117" s="34">
        <f>I118+I120+I121+I122+I123</f>
        <v>0</v>
      </c>
      <c r="J117" s="34">
        <f>J118+J120+J121+J122+J123</f>
        <v>0</v>
      </c>
      <c r="K117" s="41">
        <f aca="true" t="shared" si="1" ref="K117:K123">SUM(L117:O117)</f>
        <v>7537080</v>
      </c>
      <c r="L117" s="42">
        <f>L118+L120+L121+L122+L123</f>
        <v>0</v>
      </c>
      <c r="M117" s="42">
        <f>M118+M120+M121+M122+M123</f>
        <v>2929800</v>
      </c>
      <c r="N117" s="42">
        <f>N118+N120+N121+N122+N123</f>
        <v>4607280</v>
      </c>
      <c r="O117" s="42">
        <f>O118+O120+O121+O122+O123</f>
        <v>0</v>
      </c>
      <c r="P117" s="43">
        <f>P118+P120+P122+P123</f>
        <v>28117580</v>
      </c>
      <c r="Q117" s="43">
        <f>Q118+Q120+Q122+Q123</f>
        <v>28117180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1.5" customHeight="1">
      <c r="A118" s="253" t="s">
        <v>113</v>
      </c>
      <c r="B118" s="253"/>
      <c r="C118" s="27" t="s">
        <v>114</v>
      </c>
      <c r="D118" s="259"/>
      <c r="E118" s="259"/>
      <c r="F118" s="259"/>
      <c r="G118" s="40">
        <f t="shared" si="0"/>
        <v>15278880</v>
      </c>
      <c r="H118" s="201">
        <v>11841600</v>
      </c>
      <c r="I118" s="29"/>
      <c r="J118" s="29"/>
      <c r="K118" s="29">
        <f t="shared" si="1"/>
        <v>3437280</v>
      </c>
      <c r="L118" s="29"/>
      <c r="M118" s="29"/>
      <c r="N118" s="29">
        <v>3437280</v>
      </c>
      <c r="O118" s="29"/>
      <c r="P118" s="43">
        <f>P119</f>
        <v>15278880</v>
      </c>
      <c r="Q118" s="43">
        <f>Q119</f>
        <v>15278480</v>
      </c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1.5" customHeight="1">
      <c r="A119" s="270" t="s">
        <v>115</v>
      </c>
      <c r="B119" s="270"/>
      <c r="C119" s="27" t="s">
        <v>116</v>
      </c>
      <c r="D119" s="259"/>
      <c r="E119" s="259"/>
      <c r="F119" s="259"/>
      <c r="G119" s="40">
        <f t="shared" si="0"/>
        <v>15278880</v>
      </c>
      <c r="H119" s="201">
        <v>11841600</v>
      </c>
      <c r="I119" s="29"/>
      <c r="J119" s="29"/>
      <c r="K119" s="29">
        <f t="shared" si="1"/>
        <v>3437280</v>
      </c>
      <c r="L119" s="29"/>
      <c r="M119" s="29"/>
      <c r="N119" s="29">
        <v>3437280</v>
      </c>
      <c r="O119" s="29"/>
      <c r="P119" s="202">
        <v>15278880</v>
      </c>
      <c r="Q119" s="202">
        <v>15278480</v>
      </c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17" s="5" customFormat="1" ht="31.5" customHeight="1">
      <c r="A120" s="253" t="s">
        <v>117</v>
      </c>
      <c r="B120" s="253"/>
      <c r="C120" s="27" t="s">
        <v>118</v>
      </c>
      <c r="D120" s="259"/>
      <c r="E120" s="259"/>
      <c r="F120" s="259"/>
      <c r="G120" s="40">
        <f t="shared" si="0"/>
        <v>1677600</v>
      </c>
      <c r="H120" s="29">
        <v>1577600</v>
      </c>
      <c r="I120" s="29"/>
      <c r="J120" s="29"/>
      <c r="K120" s="29">
        <f t="shared" si="1"/>
        <v>100000</v>
      </c>
      <c r="L120" s="29"/>
      <c r="M120" s="29"/>
      <c r="N120" s="29">
        <v>100000</v>
      </c>
      <c r="O120" s="29"/>
      <c r="P120" s="43">
        <v>1677600</v>
      </c>
      <c r="Q120" s="43">
        <v>1677600</v>
      </c>
    </row>
    <row r="121" spans="1:17" s="5" customFormat="1" ht="31.5" customHeight="1">
      <c r="A121" s="253" t="s">
        <v>119</v>
      </c>
      <c r="B121" s="253"/>
      <c r="C121" s="27" t="s">
        <v>120</v>
      </c>
      <c r="D121" s="259"/>
      <c r="E121" s="259"/>
      <c r="F121" s="259"/>
      <c r="G121" s="40">
        <f t="shared" si="0"/>
        <v>0</v>
      </c>
      <c r="H121" s="29"/>
      <c r="I121" s="29"/>
      <c r="J121" s="29"/>
      <c r="K121" s="29">
        <f t="shared" si="1"/>
        <v>0</v>
      </c>
      <c r="L121" s="29"/>
      <c r="M121" s="29"/>
      <c r="N121" s="29"/>
      <c r="O121" s="29"/>
      <c r="P121" s="43"/>
      <c r="Q121" s="43"/>
    </row>
    <row r="122" spans="1:17" s="5" customFormat="1" ht="31.5" customHeight="1">
      <c r="A122" s="253" t="s">
        <v>121</v>
      </c>
      <c r="B122" s="253"/>
      <c r="C122" s="27" t="s">
        <v>122</v>
      </c>
      <c r="D122" s="259"/>
      <c r="E122" s="259"/>
      <c r="F122" s="259"/>
      <c r="G122" s="40">
        <f t="shared" si="0"/>
        <v>25600</v>
      </c>
      <c r="H122" s="29">
        <v>25600</v>
      </c>
      <c r="I122" s="29"/>
      <c r="J122" s="29"/>
      <c r="K122" s="29">
        <f t="shared" si="1"/>
        <v>0</v>
      </c>
      <c r="L122" s="29"/>
      <c r="M122" s="29"/>
      <c r="N122" s="29"/>
      <c r="O122" s="29"/>
      <c r="P122" s="43">
        <v>27100</v>
      </c>
      <c r="Q122" s="43">
        <v>27100</v>
      </c>
    </row>
    <row r="123" spans="1:17" s="5" customFormat="1" ht="31.5" customHeight="1">
      <c r="A123" s="253" t="s">
        <v>123</v>
      </c>
      <c r="B123" s="253"/>
      <c r="C123" s="27" t="s">
        <v>124</v>
      </c>
      <c r="D123" s="259" t="s">
        <v>125</v>
      </c>
      <c r="E123" s="259"/>
      <c r="F123" s="259"/>
      <c r="G123" s="40">
        <f t="shared" si="0"/>
        <v>11134000</v>
      </c>
      <c r="H123" s="29">
        <v>7134200</v>
      </c>
      <c r="I123" s="29"/>
      <c r="J123" s="29"/>
      <c r="K123" s="29">
        <f t="shared" si="1"/>
        <v>3999800</v>
      </c>
      <c r="L123" s="29"/>
      <c r="M123" s="29">
        <v>2929800</v>
      </c>
      <c r="N123" s="29">
        <v>1070000</v>
      </c>
      <c r="O123" s="29"/>
      <c r="P123" s="43">
        <v>11134000</v>
      </c>
      <c r="Q123" s="43">
        <v>11134000</v>
      </c>
    </row>
    <row r="124" spans="1:17" s="45" customFormat="1" ht="31.5" customHeight="1">
      <c r="A124" s="264" t="s">
        <v>126</v>
      </c>
      <c r="B124" s="264"/>
      <c r="C124" s="25" t="s">
        <v>127</v>
      </c>
      <c r="D124" s="265" t="s">
        <v>125</v>
      </c>
      <c r="E124" s="265"/>
      <c r="F124" s="265"/>
      <c r="G124" s="40">
        <f t="shared" si="0"/>
        <v>0</v>
      </c>
      <c r="H124" s="42">
        <f>H125+H126</f>
        <v>0</v>
      </c>
      <c r="I124" s="42">
        <v>0</v>
      </c>
      <c r="J124" s="42">
        <v>0</v>
      </c>
      <c r="K124" s="41">
        <v>0</v>
      </c>
      <c r="L124" s="42">
        <v>0</v>
      </c>
      <c r="M124" s="42">
        <v>0</v>
      </c>
      <c r="N124" s="42">
        <v>0</v>
      </c>
      <c r="O124" s="42">
        <v>0</v>
      </c>
      <c r="P124" s="44">
        <v>0</v>
      </c>
      <c r="Q124" s="44">
        <v>0</v>
      </c>
    </row>
    <row r="125" spans="1:17" s="5" customFormat="1" ht="31.5" customHeight="1">
      <c r="A125" s="268" t="s">
        <v>128</v>
      </c>
      <c r="B125" s="268"/>
      <c r="C125" s="46" t="s">
        <v>129</v>
      </c>
      <c r="D125" s="269"/>
      <c r="E125" s="269"/>
      <c r="F125" s="269"/>
      <c r="G125" s="40">
        <f t="shared" si="0"/>
        <v>0</v>
      </c>
      <c r="H125" s="47"/>
      <c r="I125" s="47"/>
      <c r="J125" s="47"/>
      <c r="K125" s="29">
        <f>SUM(L125:O125)</f>
        <v>0</v>
      </c>
      <c r="L125" s="47"/>
      <c r="M125" s="47"/>
      <c r="N125" s="47"/>
      <c r="O125" s="47"/>
      <c r="P125" s="43"/>
      <c r="Q125" s="43"/>
    </row>
    <row r="126" spans="1:256" ht="15.75" customHeight="1">
      <c r="A126" s="253" t="s">
        <v>130</v>
      </c>
      <c r="B126" s="253"/>
      <c r="C126" s="27" t="s">
        <v>131</v>
      </c>
      <c r="D126" s="259"/>
      <c r="E126" s="259"/>
      <c r="F126" s="259"/>
      <c r="G126" s="40">
        <f t="shared" si="0"/>
        <v>0</v>
      </c>
      <c r="H126" s="32"/>
      <c r="I126" s="32"/>
      <c r="J126" s="32"/>
      <c r="K126" s="29">
        <f>SUM(L126:O126)</f>
        <v>0</v>
      </c>
      <c r="L126" s="32"/>
      <c r="M126" s="32"/>
      <c r="N126" s="32"/>
      <c r="O126" s="32"/>
      <c r="P126" s="43"/>
      <c r="Q126" s="43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7" s="45" customFormat="1" ht="31.5" customHeight="1">
      <c r="A127" s="264" t="s">
        <v>132</v>
      </c>
      <c r="B127" s="264"/>
      <c r="C127" s="25" t="s">
        <v>133</v>
      </c>
      <c r="D127" s="265" t="s">
        <v>125</v>
      </c>
      <c r="E127" s="265"/>
      <c r="F127" s="265"/>
      <c r="G127" s="40">
        <f t="shared" si="0"/>
        <v>0</v>
      </c>
      <c r="H127" s="42">
        <v>0</v>
      </c>
      <c r="I127" s="42">
        <v>0</v>
      </c>
      <c r="J127" s="42">
        <v>0</v>
      </c>
      <c r="K127" s="41">
        <v>0</v>
      </c>
      <c r="L127" s="42">
        <v>0</v>
      </c>
      <c r="M127" s="42">
        <v>0</v>
      </c>
      <c r="N127" s="42">
        <v>0</v>
      </c>
      <c r="O127" s="42">
        <v>0</v>
      </c>
      <c r="P127" s="44">
        <v>0</v>
      </c>
      <c r="Q127" s="44">
        <v>0</v>
      </c>
    </row>
    <row r="128" spans="1:17" s="5" customFormat="1" ht="31.5" customHeight="1">
      <c r="A128" s="253" t="s">
        <v>134</v>
      </c>
      <c r="B128" s="253"/>
      <c r="C128" s="27" t="s">
        <v>135</v>
      </c>
      <c r="D128" s="259"/>
      <c r="E128" s="259"/>
      <c r="F128" s="259"/>
      <c r="G128" s="40">
        <f t="shared" si="0"/>
        <v>0</v>
      </c>
      <c r="H128" s="32"/>
      <c r="I128" s="32"/>
      <c r="J128" s="32"/>
      <c r="K128" s="29">
        <f>SUM(L128:O128)</f>
        <v>0</v>
      </c>
      <c r="L128" s="32"/>
      <c r="M128" s="32"/>
      <c r="N128" s="32"/>
      <c r="O128" s="32"/>
      <c r="P128" s="43"/>
      <c r="Q128" s="43"/>
    </row>
    <row r="129" spans="1:17" s="5" customFormat="1" ht="15.75" customHeight="1">
      <c r="A129" s="253" t="s">
        <v>136</v>
      </c>
      <c r="B129" s="253"/>
      <c r="C129" s="27" t="s">
        <v>137</v>
      </c>
      <c r="D129" s="259"/>
      <c r="E129" s="259"/>
      <c r="F129" s="259"/>
      <c r="G129" s="40">
        <f t="shared" si="0"/>
        <v>0</v>
      </c>
      <c r="H129" s="32"/>
      <c r="I129" s="32"/>
      <c r="J129" s="32"/>
      <c r="K129" s="29">
        <f>SUM(L129:O129)</f>
        <v>0</v>
      </c>
      <c r="L129" s="32"/>
      <c r="M129" s="32"/>
      <c r="N129" s="32"/>
      <c r="O129" s="32"/>
      <c r="P129" s="43"/>
      <c r="Q129" s="43"/>
    </row>
    <row r="130" spans="1:17" s="45" customFormat="1" ht="31.5" customHeight="1">
      <c r="A130" s="264" t="s">
        <v>138</v>
      </c>
      <c r="B130" s="264"/>
      <c r="C130" s="25" t="s">
        <v>139</v>
      </c>
      <c r="D130" s="265" t="s">
        <v>125</v>
      </c>
      <c r="E130" s="265"/>
      <c r="F130" s="265"/>
      <c r="G130" s="40">
        <f t="shared" si="0"/>
        <v>0</v>
      </c>
      <c r="H130" s="42"/>
      <c r="I130" s="42"/>
      <c r="J130" s="42"/>
      <c r="K130" s="41">
        <f>SUM(L130:O130)</f>
        <v>0</v>
      </c>
      <c r="L130" s="42"/>
      <c r="M130" s="42"/>
      <c r="N130" s="42"/>
      <c r="O130" s="42"/>
      <c r="P130" s="44"/>
      <c r="Q130" s="44"/>
    </row>
    <row r="131" spans="1:17" s="45" customFormat="1" ht="31.5" customHeight="1">
      <c r="A131" s="264" t="s">
        <v>140</v>
      </c>
      <c r="B131" s="264"/>
      <c r="C131" s="25" t="s">
        <v>141</v>
      </c>
      <c r="D131" s="265" t="s">
        <v>125</v>
      </c>
      <c r="E131" s="265"/>
      <c r="F131" s="265"/>
      <c r="G131" s="40">
        <v>0</v>
      </c>
      <c r="H131" s="42">
        <f>H130+H108-H117</f>
        <v>0</v>
      </c>
      <c r="I131" s="42">
        <f>I130+I108-I117</f>
        <v>0</v>
      </c>
      <c r="J131" s="42">
        <f>J130+J108-J117</f>
        <v>0</v>
      </c>
      <c r="K131" s="41">
        <v>0</v>
      </c>
      <c r="L131" s="42">
        <f>L130+L108-L117</f>
        <v>0</v>
      </c>
      <c r="M131" s="42">
        <v>0</v>
      </c>
      <c r="N131" s="42">
        <f>N130+N108-N117</f>
        <v>0</v>
      </c>
      <c r="O131" s="42">
        <f>O130+O108-O117</f>
        <v>0</v>
      </c>
      <c r="P131" s="44"/>
      <c r="Q131" s="44"/>
    </row>
    <row r="132" spans="1:12" s="49" customFormat="1" ht="20.25" customHeight="1">
      <c r="A132" s="35"/>
      <c r="B132" s="35"/>
      <c r="C132" s="48"/>
      <c r="D132" s="36"/>
      <c r="E132" s="36"/>
      <c r="F132" s="36"/>
      <c r="G132" s="36"/>
      <c r="H132" s="48"/>
      <c r="I132" s="48"/>
      <c r="J132" s="37"/>
      <c r="K132" s="37"/>
      <c r="L132" s="37"/>
    </row>
    <row r="133" spans="1:15" s="5" customFormat="1" ht="27.75" customHeight="1">
      <c r="A133" s="254" t="s">
        <v>388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</row>
    <row r="134" spans="1:256" ht="14.25" customHeight="1">
      <c r="A134" s="266"/>
      <c r="B134" s="266"/>
      <c r="C134" s="51"/>
      <c r="D134" s="250"/>
      <c r="E134" s="250"/>
      <c r="F134" s="250"/>
      <c r="G134" s="53"/>
      <c r="H134" s="51"/>
      <c r="I134" s="51"/>
      <c r="J134" s="54"/>
      <c r="K134" s="54"/>
      <c r="L134" s="5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31.5" customHeight="1">
      <c r="A135" s="267" t="s">
        <v>44</v>
      </c>
      <c r="B135" s="267"/>
      <c r="C135" s="260" t="s">
        <v>82</v>
      </c>
      <c r="D135" s="260" t="s">
        <v>142</v>
      </c>
      <c r="E135" s="260"/>
      <c r="F135" s="260"/>
      <c r="G135" s="261" t="s">
        <v>143</v>
      </c>
      <c r="H135" s="261"/>
      <c r="I135" s="261"/>
      <c r="J135" s="261"/>
      <c r="K135" s="261"/>
      <c r="L135" s="261"/>
      <c r="M135" s="260" t="s">
        <v>110</v>
      </c>
      <c r="N135" s="260"/>
      <c r="O135" s="261" t="s">
        <v>111</v>
      </c>
      <c r="P135" s="261"/>
      <c r="Q135" s="5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31.5" customHeight="1">
      <c r="A136" s="267"/>
      <c r="B136" s="267"/>
      <c r="C136" s="260"/>
      <c r="D136" s="260"/>
      <c r="E136" s="260"/>
      <c r="F136" s="260"/>
      <c r="G136" s="261" t="s">
        <v>144</v>
      </c>
      <c r="H136" s="261"/>
      <c r="I136" s="261" t="s">
        <v>145</v>
      </c>
      <c r="J136" s="261"/>
      <c r="K136" s="261"/>
      <c r="L136" s="261"/>
      <c r="M136" s="260"/>
      <c r="N136" s="260"/>
      <c r="O136" s="261"/>
      <c r="P136" s="261"/>
      <c r="Q136" s="5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1.5" customHeight="1">
      <c r="A137" s="267"/>
      <c r="B137" s="267"/>
      <c r="C137" s="260"/>
      <c r="D137" s="260"/>
      <c r="E137" s="260"/>
      <c r="F137" s="260"/>
      <c r="G137" s="261"/>
      <c r="H137" s="261"/>
      <c r="I137" s="261" t="s">
        <v>146</v>
      </c>
      <c r="J137" s="261"/>
      <c r="K137" s="261" t="s">
        <v>147</v>
      </c>
      <c r="L137" s="261"/>
      <c r="M137" s="260"/>
      <c r="N137" s="260"/>
      <c r="O137" s="261"/>
      <c r="P137" s="261"/>
      <c r="Q137" s="5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82.5" customHeight="1">
      <c r="A138" s="267"/>
      <c r="B138" s="267"/>
      <c r="C138" s="260"/>
      <c r="D138" s="260"/>
      <c r="E138" s="260"/>
      <c r="F138" s="260"/>
      <c r="G138" s="261"/>
      <c r="H138" s="261"/>
      <c r="I138" s="261"/>
      <c r="J138" s="261"/>
      <c r="K138" s="261"/>
      <c r="L138" s="261"/>
      <c r="M138" s="260"/>
      <c r="N138" s="260"/>
      <c r="O138" s="261"/>
      <c r="P138" s="261"/>
      <c r="Q138" s="5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1.5" customHeight="1">
      <c r="A139" s="267"/>
      <c r="B139" s="267"/>
      <c r="C139" s="260"/>
      <c r="D139" s="260"/>
      <c r="E139" s="260"/>
      <c r="F139" s="260"/>
      <c r="G139" s="260" t="s">
        <v>148</v>
      </c>
      <c r="H139" s="260"/>
      <c r="I139" s="260" t="s">
        <v>148</v>
      </c>
      <c r="J139" s="260"/>
      <c r="K139" s="260" t="s">
        <v>148</v>
      </c>
      <c r="L139" s="260"/>
      <c r="M139" s="260"/>
      <c r="N139" s="260"/>
      <c r="O139" s="261"/>
      <c r="P139" s="261"/>
      <c r="Q139" s="5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255">
        <v>1</v>
      </c>
      <c r="B140" s="255"/>
      <c r="C140" s="24">
        <v>2</v>
      </c>
      <c r="D140" s="260">
        <v>3</v>
      </c>
      <c r="E140" s="260"/>
      <c r="F140" s="260"/>
      <c r="G140" s="260">
        <v>4</v>
      </c>
      <c r="H140" s="260"/>
      <c r="I140" s="260">
        <v>5</v>
      </c>
      <c r="J140" s="260"/>
      <c r="K140" s="261">
        <v>6</v>
      </c>
      <c r="L140" s="261"/>
      <c r="M140" s="262">
        <v>7</v>
      </c>
      <c r="N140" s="262"/>
      <c r="O140" s="262">
        <v>8</v>
      </c>
      <c r="P140" s="26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31.5" customHeight="1">
      <c r="A141" s="253" t="s">
        <v>149</v>
      </c>
      <c r="B141" s="253"/>
      <c r="C141" s="27" t="s">
        <v>150</v>
      </c>
      <c r="D141" s="259" t="s">
        <v>125</v>
      </c>
      <c r="E141" s="259"/>
      <c r="F141" s="259"/>
      <c r="G141" s="263">
        <f>G142+G143</f>
        <v>11134000</v>
      </c>
      <c r="H141" s="263"/>
      <c r="I141" s="263">
        <f>I142+I143</f>
        <v>0</v>
      </c>
      <c r="J141" s="263"/>
      <c r="K141" s="263">
        <f>K142+K143</f>
        <v>11134000</v>
      </c>
      <c r="L141" s="263"/>
      <c r="M141" s="263">
        <f>M142+M143</f>
        <v>10954200</v>
      </c>
      <c r="N141" s="263"/>
      <c r="O141" s="263">
        <f>O142+O143</f>
        <v>10954200</v>
      </c>
      <c r="P141" s="26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48.75" customHeight="1">
      <c r="A142" s="253" t="s">
        <v>151</v>
      </c>
      <c r="B142" s="253"/>
      <c r="C142" s="27" t="s">
        <v>152</v>
      </c>
      <c r="D142" s="259" t="s">
        <v>125</v>
      </c>
      <c r="E142" s="259"/>
      <c r="F142" s="259"/>
      <c r="G142" s="252">
        <f>I142+K142</f>
        <v>2201547</v>
      </c>
      <c r="H142" s="252"/>
      <c r="I142" s="252"/>
      <c r="J142" s="252"/>
      <c r="K142" s="252">
        <v>2201547</v>
      </c>
      <c r="L142" s="252"/>
      <c r="M142" s="252">
        <v>2201547</v>
      </c>
      <c r="N142" s="252"/>
      <c r="O142" s="252">
        <v>2201547</v>
      </c>
      <c r="P142" s="25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1.5" customHeight="1">
      <c r="A143" s="253" t="s">
        <v>153</v>
      </c>
      <c r="B143" s="253"/>
      <c r="C143" s="27" t="s">
        <v>154</v>
      </c>
      <c r="D143" s="259"/>
      <c r="E143" s="259"/>
      <c r="F143" s="259"/>
      <c r="G143" s="252">
        <f>K143</f>
        <v>8932453</v>
      </c>
      <c r="H143" s="252"/>
      <c r="I143" s="252"/>
      <c r="J143" s="252"/>
      <c r="K143" s="252">
        <v>8932453</v>
      </c>
      <c r="L143" s="252"/>
      <c r="M143" s="252">
        <v>8752653</v>
      </c>
      <c r="N143" s="252"/>
      <c r="O143" s="252">
        <v>8752653</v>
      </c>
      <c r="P143" s="252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 s="56"/>
      <c r="B144" s="56"/>
      <c r="C144" s="51"/>
      <c r="D144" s="53"/>
      <c r="E144" s="53"/>
      <c r="F144" s="53"/>
      <c r="G144" s="53"/>
      <c r="H144" s="53"/>
      <c r="I144" s="53"/>
      <c r="J144" s="53"/>
      <c r="K144" s="57"/>
      <c r="L144" s="57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" customHeight="1">
      <c r="A145" s="254" t="s">
        <v>389</v>
      </c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12" s="59" customFormat="1" ht="31.5" customHeight="1">
      <c r="A147" s="255" t="s">
        <v>155</v>
      </c>
      <c r="B147" s="255"/>
      <c r="C147" s="255"/>
      <c r="D147" s="255"/>
      <c r="E147" s="255"/>
      <c r="F147" s="255"/>
      <c r="G147" s="255"/>
      <c r="H147" s="255"/>
      <c r="I147" s="255"/>
      <c r="J147" s="58" t="s">
        <v>82</v>
      </c>
      <c r="K147" s="256" t="s">
        <v>156</v>
      </c>
      <c r="L147" s="256"/>
    </row>
    <row r="148" spans="1:12" s="5" customFormat="1" ht="15.75">
      <c r="A148" s="257">
        <v>1</v>
      </c>
      <c r="B148" s="257"/>
      <c r="C148" s="257"/>
      <c r="D148" s="257"/>
      <c r="E148" s="257"/>
      <c r="F148" s="257"/>
      <c r="G148" s="257"/>
      <c r="H148" s="257"/>
      <c r="I148" s="257"/>
      <c r="J148" s="10" t="s">
        <v>157</v>
      </c>
      <c r="K148" s="258">
        <v>3</v>
      </c>
      <c r="L148" s="258"/>
    </row>
    <row r="149" spans="1:256" ht="15.75" customHeight="1">
      <c r="A149" s="253" t="s">
        <v>138</v>
      </c>
      <c r="B149" s="253"/>
      <c r="C149" s="253"/>
      <c r="D149" s="253"/>
      <c r="E149" s="253"/>
      <c r="F149" s="253"/>
      <c r="G149" s="253"/>
      <c r="H149" s="253"/>
      <c r="I149" s="253"/>
      <c r="J149" s="10" t="s">
        <v>158</v>
      </c>
      <c r="K149" s="252"/>
      <c r="L149" s="252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 customHeight="1">
      <c r="A150" s="253" t="s">
        <v>159</v>
      </c>
      <c r="B150" s="253"/>
      <c r="C150" s="253"/>
      <c r="D150" s="253"/>
      <c r="E150" s="253"/>
      <c r="F150" s="253"/>
      <c r="G150" s="253"/>
      <c r="H150" s="253"/>
      <c r="I150" s="253"/>
      <c r="J150" s="10" t="s">
        <v>160</v>
      </c>
      <c r="K150" s="252"/>
      <c r="L150" s="252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 customHeight="1">
      <c r="A151" s="253" t="s">
        <v>161</v>
      </c>
      <c r="B151" s="253"/>
      <c r="C151" s="253"/>
      <c r="D151" s="253"/>
      <c r="E151" s="253"/>
      <c r="F151" s="253"/>
      <c r="G151" s="253"/>
      <c r="H151" s="253"/>
      <c r="I151" s="253"/>
      <c r="J151" s="10" t="s">
        <v>162</v>
      </c>
      <c r="K151" s="252"/>
      <c r="L151" s="252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 customHeight="1">
      <c r="A152" s="253" t="s">
        <v>163</v>
      </c>
      <c r="B152" s="253"/>
      <c r="C152" s="253"/>
      <c r="D152" s="253"/>
      <c r="E152" s="253"/>
      <c r="F152" s="253"/>
      <c r="G152" s="253"/>
      <c r="H152" s="253"/>
      <c r="I152" s="253"/>
      <c r="J152" s="10" t="s">
        <v>164</v>
      </c>
      <c r="K152" s="252"/>
      <c r="L152" s="2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253"/>
      <c r="B153" s="253"/>
      <c r="C153" s="253"/>
      <c r="D153" s="253"/>
      <c r="E153" s="253"/>
      <c r="F153" s="253"/>
      <c r="G153" s="253"/>
      <c r="H153" s="253"/>
      <c r="I153" s="253"/>
      <c r="J153" s="10" t="s">
        <v>165</v>
      </c>
      <c r="K153" s="252"/>
      <c r="L153" s="252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 customHeight="1">
      <c r="A154" s="253" t="s">
        <v>166</v>
      </c>
      <c r="B154" s="253"/>
      <c r="C154" s="253"/>
      <c r="D154" s="253"/>
      <c r="E154" s="253"/>
      <c r="F154" s="253"/>
      <c r="G154" s="253"/>
      <c r="H154" s="253"/>
      <c r="I154" s="253"/>
      <c r="J154" s="10" t="s">
        <v>167</v>
      </c>
      <c r="K154" s="252"/>
      <c r="L154" s="252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 customHeight="1">
      <c r="A155" s="253" t="s">
        <v>163</v>
      </c>
      <c r="B155" s="253"/>
      <c r="C155" s="253"/>
      <c r="D155" s="253"/>
      <c r="E155" s="253"/>
      <c r="F155" s="253"/>
      <c r="G155" s="253"/>
      <c r="H155" s="253"/>
      <c r="I155" s="253"/>
      <c r="J155" s="10" t="s">
        <v>168</v>
      </c>
      <c r="K155" s="252"/>
      <c r="L155" s="252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253"/>
      <c r="B156" s="253"/>
      <c r="C156" s="253"/>
      <c r="D156" s="253"/>
      <c r="E156" s="253"/>
      <c r="F156" s="253"/>
      <c r="G156" s="253"/>
      <c r="H156" s="253"/>
      <c r="I156" s="253"/>
      <c r="J156" s="10" t="s">
        <v>169</v>
      </c>
      <c r="K156" s="252"/>
      <c r="L156" s="252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2.5" customHeight="1">
      <c r="A157" s="56"/>
      <c r="B157" s="56"/>
      <c r="C157" s="51"/>
      <c r="D157" s="53"/>
      <c r="E157" s="53"/>
      <c r="F157" s="53"/>
      <c r="G157" s="53"/>
      <c r="H157" s="53"/>
      <c r="I157" s="53"/>
      <c r="J157" s="53"/>
      <c r="K157" s="57"/>
      <c r="L157" s="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25" customHeight="1">
      <c r="A158" s="254" t="s">
        <v>170</v>
      </c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56"/>
      <c r="B159" s="56"/>
      <c r="C159" s="51"/>
      <c r="D159" s="53"/>
      <c r="E159" s="53"/>
      <c r="F159" s="53"/>
      <c r="G159" s="53"/>
      <c r="H159" s="53"/>
      <c r="I159" s="53"/>
      <c r="J159" s="53"/>
      <c r="K159" s="57"/>
      <c r="L159" s="57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12" s="59" customFormat="1" ht="32.25" customHeight="1">
      <c r="A160" s="255" t="s">
        <v>155</v>
      </c>
      <c r="B160" s="255"/>
      <c r="C160" s="255"/>
      <c r="D160" s="255"/>
      <c r="E160" s="255"/>
      <c r="F160" s="255"/>
      <c r="G160" s="255"/>
      <c r="H160" s="255"/>
      <c r="I160" s="255"/>
      <c r="J160" s="58" t="s">
        <v>82</v>
      </c>
      <c r="K160" s="256" t="s">
        <v>156</v>
      </c>
      <c r="L160" s="256"/>
    </row>
    <row r="161" spans="1:12" s="5" customFormat="1" ht="15.75">
      <c r="A161" s="257">
        <v>1</v>
      </c>
      <c r="B161" s="257"/>
      <c r="C161" s="257"/>
      <c r="D161" s="257"/>
      <c r="E161" s="257"/>
      <c r="F161" s="257"/>
      <c r="G161" s="257"/>
      <c r="H161" s="257"/>
      <c r="I161" s="257"/>
      <c r="J161" s="10" t="s">
        <v>157</v>
      </c>
      <c r="K161" s="258">
        <v>3</v>
      </c>
      <c r="L161" s="258"/>
    </row>
    <row r="162" spans="1:256" ht="15.75" customHeight="1">
      <c r="A162" s="253" t="s">
        <v>171</v>
      </c>
      <c r="B162" s="253"/>
      <c r="C162" s="253"/>
      <c r="D162" s="253"/>
      <c r="E162" s="253"/>
      <c r="F162" s="253"/>
      <c r="G162" s="253"/>
      <c r="H162" s="253"/>
      <c r="I162" s="253"/>
      <c r="J162" s="10" t="s">
        <v>158</v>
      </c>
      <c r="K162" s="252"/>
      <c r="L162" s="25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 customHeight="1">
      <c r="A163" s="253" t="s">
        <v>172</v>
      </c>
      <c r="B163" s="253"/>
      <c r="C163" s="253"/>
      <c r="D163" s="253"/>
      <c r="E163" s="253"/>
      <c r="F163" s="253"/>
      <c r="G163" s="253"/>
      <c r="H163" s="253"/>
      <c r="I163" s="253"/>
      <c r="J163" s="10" t="s">
        <v>160</v>
      </c>
      <c r="K163" s="252"/>
      <c r="L163" s="252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 customHeight="1">
      <c r="A164" s="253" t="s">
        <v>161</v>
      </c>
      <c r="B164" s="253"/>
      <c r="C164" s="253"/>
      <c r="D164" s="253"/>
      <c r="E164" s="253"/>
      <c r="F164" s="253"/>
      <c r="G164" s="253"/>
      <c r="H164" s="253"/>
      <c r="I164" s="253"/>
      <c r="J164" s="10" t="s">
        <v>162</v>
      </c>
      <c r="K164" s="252"/>
      <c r="L164" s="252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 customHeight="1">
      <c r="A165" s="253" t="s">
        <v>163</v>
      </c>
      <c r="B165" s="253"/>
      <c r="C165" s="253"/>
      <c r="D165" s="253"/>
      <c r="E165" s="253"/>
      <c r="F165" s="253"/>
      <c r="G165" s="253"/>
      <c r="H165" s="253"/>
      <c r="I165" s="253"/>
      <c r="J165" s="10" t="s">
        <v>164</v>
      </c>
      <c r="K165" s="252"/>
      <c r="L165" s="252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253"/>
      <c r="B166" s="253"/>
      <c r="C166" s="253"/>
      <c r="D166" s="253"/>
      <c r="E166" s="253"/>
      <c r="F166" s="253"/>
      <c r="G166" s="253"/>
      <c r="H166" s="253"/>
      <c r="I166" s="253"/>
      <c r="J166" s="10" t="s">
        <v>165</v>
      </c>
      <c r="K166" s="252"/>
      <c r="L166" s="252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 customHeight="1">
      <c r="A167" s="253" t="s">
        <v>166</v>
      </c>
      <c r="B167" s="253"/>
      <c r="C167" s="253"/>
      <c r="D167" s="253"/>
      <c r="E167" s="253"/>
      <c r="F167" s="253"/>
      <c r="G167" s="253"/>
      <c r="H167" s="253"/>
      <c r="I167" s="253"/>
      <c r="J167" s="10" t="s">
        <v>167</v>
      </c>
      <c r="K167" s="252"/>
      <c r="L167" s="252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 customHeight="1">
      <c r="A168" s="253" t="s">
        <v>163</v>
      </c>
      <c r="B168" s="253"/>
      <c r="C168" s="253"/>
      <c r="D168" s="253"/>
      <c r="E168" s="253"/>
      <c r="F168" s="253"/>
      <c r="G168" s="253"/>
      <c r="H168" s="253"/>
      <c r="I168" s="253"/>
      <c r="J168" s="10" t="s">
        <v>168</v>
      </c>
      <c r="K168" s="252"/>
      <c r="L168" s="252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253"/>
      <c r="B169" s="253"/>
      <c r="C169" s="253"/>
      <c r="D169" s="253"/>
      <c r="E169" s="253"/>
      <c r="F169" s="253"/>
      <c r="G169" s="253"/>
      <c r="H169" s="253"/>
      <c r="I169" s="253"/>
      <c r="J169" s="10" t="s">
        <v>169</v>
      </c>
      <c r="K169" s="252"/>
      <c r="L169" s="252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56"/>
      <c r="B170" s="56"/>
      <c r="C170" s="51"/>
      <c r="D170" s="53"/>
      <c r="E170" s="53"/>
      <c r="F170" s="53"/>
      <c r="G170" s="53"/>
      <c r="H170" s="53"/>
      <c r="I170" s="53"/>
      <c r="J170" s="53"/>
      <c r="K170" s="57"/>
      <c r="L170" s="57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0.25" customHeight="1">
      <c r="A171" s="56"/>
      <c r="B171" s="56"/>
      <c r="C171" s="51"/>
      <c r="D171" s="53"/>
      <c r="E171" s="53"/>
      <c r="F171" s="53"/>
      <c r="G171" s="53"/>
      <c r="H171" s="53"/>
      <c r="I171" s="53"/>
      <c r="J171" s="53"/>
      <c r="K171" s="57"/>
      <c r="L171" s="57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 customHeight="1">
      <c r="A172" s="248" t="s">
        <v>173</v>
      </c>
      <c r="B172" s="248"/>
      <c r="C172" s="248"/>
      <c r="D172" s="60"/>
      <c r="E172" s="60"/>
      <c r="F172" s="60"/>
      <c r="G172" s="60"/>
      <c r="H172" s="52"/>
      <c r="I172" s="7"/>
      <c r="J172" s="249" t="s">
        <v>399</v>
      </c>
      <c r="K172" s="24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 customHeight="1">
      <c r="A173" s="61"/>
      <c r="B173" s="62" t="s">
        <v>174</v>
      </c>
      <c r="C173" s="60"/>
      <c r="D173" s="60"/>
      <c r="E173" s="60"/>
      <c r="F173" s="60"/>
      <c r="G173" s="60"/>
      <c r="H173" s="245"/>
      <c r="I173" s="245"/>
      <c r="J173" s="251" t="s">
        <v>175</v>
      </c>
      <c r="K173" s="251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 customHeight="1">
      <c r="A174" s="248" t="s">
        <v>176</v>
      </c>
      <c r="B174" s="248"/>
      <c r="C174" s="248"/>
      <c r="D174" s="60"/>
      <c r="E174" s="60"/>
      <c r="F174" s="60"/>
      <c r="G174" s="60"/>
      <c r="H174" s="52"/>
      <c r="I174" s="7"/>
      <c r="J174" s="249" t="s">
        <v>397</v>
      </c>
      <c r="K174" s="24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 customHeight="1">
      <c r="A175" s="61"/>
      <c r="B175" s="61"/>
      <c r="C175" s="60"/>
      <c r="D175" s="60"/>
      <c r="E175" s="60"/>
      <c r="F175" s="60"/>
      <c r="G175" s="60"/>
      <c r="H175" s="245"/>
      <c r="I175" s="245"/>
      <c r="J175" s="251" t="s">
        <v>175</v>
      </c>
      <c r="K175" s="251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 customHeight="1">
      <c r="A176" s="248" t="s">
        <v>177</v>
      </c>
      <c r="B176" s="248"/>
      <c r="C176" s="248"/>
      <c r="D176" s="250" t="s">
        <v>178</v>
      </c>
      <c r="E176" s="250"/>
      <c r="F176" s="250"/>
      <c r="G176" s="250"/>
      <c r="H176" s="53"/>
      <c r="I176" s="249" t="s">
        <v>397</v>
      </c>
      <c r="J176" s="249"/>
      <c r="K176" s="65" t="s">
        <v>179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7" customHeight="1">
      <c r="A177" s="61"/>
      <c r="B177" s="61"/>
      <c r="C177" s="60"/>
      <c r="D177" s="245" t="s">
        <v>180</v>
      </c>
      <c r="E177" s="245"/>
      <c r="F177" s="245"/>
      <c r="G177" s="246" t="s">
        <v>181</v>
      </c>
      <c r="H177" s="246"/>
      <c r="I177" s="247" t="s">
        <v>175</v>
      </c>
      <c r="J177" s="247"/>
      <c r="K177" s="64" t="s">
        <v>182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</sheetData>
  <sheetProtection/>
  <mergeCells count="296">
    <mergeCell ref="A15:D15"/>
    <mergeCell ref="E15:J15"/>
    <mergeCell ref="A18:B18"/>
    <mergeCell ref="L19:M19"/>
    <mergeCell ref="N19:O19"/>
    <mergeCell ref="P20:Q20"/>
    <mergeCell ref="B7:P7"/>
    <mergeCell ref="B8:P8"/>
    <mergeCell ref="A10:G10"/>
    <mergeCell ref="H10:M10"/>
    <mergeCell ref="A13:B13"/>
    <mergeCell ref="C13:H13"/>
    <mergeCell ref="K13:M13"/>
    <mergeCell ref="A12:G12"/>
    <mergeCell ref="H12:M12"/>
    <mergeCell ref="A1:F1"/>
    <mergeCell ref="L1:Q1"/>
    <mergeCell ref="A2:F2"/>
    <mergeCell ref="L2:Q2"/>
    <mergeCell ref="A5:B5"/>
    <mergeCell ref="C5:E5"/>
    <mergeCell ref="M5:O5"/>
    <mergeCell ref="A3:F3"/>
    <mergeCell ref="L3:Q3"/>
    <mergeCell ref="P22:Q22"/>
    <mergeCell ref="P23:Q23"/>
    <mergeCell ref="P24:Q24"/>
    <mergeCell ref="P25:Q25"/>
    <mergeCell ref="P21:Q21"/>
    <mergeCell ref="L23:M23"/>
    <mergeCell ref="N23:O23"/>
    <mergeCell ref="A39:K39"/>
    <mergeCell ref="A40:K40"/>
    <mergeCell ref="L28:M28"/>
    <mergeCell ref="P26:Q26"/>
    <mergeCell ref="P27:Q27"/>
    <mergeCell ref="P28:Q28"/>
    <mergeCell ref="N28:O28"/>
    <mergeCell ref="A58:J58"/>
    <mergeCell ref="A41:K41"/>
    <mergeCell ref="A42:K42"/>
    <mergeCell ref="A43:K43"/>
    <mergeCell ref="A44:J44"/>
    <mergeCell ref="A45:J45"/>
    <mergeCell ref="A46:K46"/>
    <mergeCell ref="A47:J47"/>
    <mergeCell ref="A48:J48"/>
    <mergeCell ref="A49:J49"/>
    <mergeCell ref="A65:D65"/>
    <mergeCell ref="E65:F65"/>
    <mergeCell ref="A50:J50"/>
    <mergeCell ref="A51:J51"/>
    <mergeCell ref="A52:J52"/>
    <mergeCell ref="A53:J53"/>
    <mergeCell ref="A54:J54"/>
    <mergeCell ref="A55:K55"/>
    <mergeCell ref="A56:J56"/>
    <mergeCell ref="A57:J57"/>
    <mergeCell ref="E69:F69"/>
    <mergeCell ref="A70:D70"/>
    <mergeCell ref="E70:F70"/>
    <mergeCell ref="A59:K59"/>
    <mergeCell ref="A60:J60"/>
    <mergeCell ref="A61:J61"/>
    <mergeCell ref="A62:J62"/>
    <mergeCell ref="A63:K63"/>
    <mergeCell ref="A64:D64"/>
    <mergeCell ref="E64:F64"/>
    <mergeCell ref="E74:F74"/>
    <mergeCell ref="A75:D75"/>
    <mergeCell ref="E75:F75"/>
    <mergeCell ref="A66:D66"/>
    <mergeCell ref="E66:F66"/>
    <mergeCell ref="A67:D67"/>
    <mergeCell ref="E67:F67"/>
    <mergeCell ref="A68:D68"/>
    <mergeCell ref="E68:F68"/>
    <mergeCell ref="A69:D69"/>
    <mergeCell ref="E79:F79"/>
    <mergeCell ref="A80:D80"/>
    <mergeCell ref="E80:F80"/>
    <mergeCell ref="A71:D71"/>
    <mergeCell ref="E71:F71"/>
    <mergeCell ref="A72:D72"/>
    <mergeCell ref="E72:F72"/>
    <mergeCell ref="A73:D73"/>
    <mergeCell ref="E73:F73"/>
    <mergeCell ref="A74:D74"/>
    <mergeCell ref="E84:F84"/>
    <mergeCell ref="A85:D85"/>
    <mergeCell ref="E85:F85"/>
    <mergeCell ref="A76:D76"/>
    <mergeCell ref="E76:F76"/>
    <mergeCell ref="A77:D77"/>
    <mergeCell ref="E77:F77"/>
    <mergeCell ref="A78:D78"/>
    <mergeCell ref="E78:F78"/>
    <mergeCell ref="A79:D79"/>
    <mergeCell ref="E89:F89"/>
    <mergeCell ref="A90:D90"/>
    <mergeCell ref="E90:F90"/>
    <mergeCell ref="A81:D81"/>
    <mergeCell ref="E81:F81"/>
    <mergeCell ref="A82:D82"/>
    <mergeCell ref="E82:F82"/>
    <mergeCell ref="A83:D83"/>
    <mergeCell ref="E83:F83"/>
    <mergeCell ref="A84:D84"/>
    <mergeCell ref="K98:O98"/>
    <mergeCell ref="K99:K100"/>
    <mergeCell ref="L99:O99"/>
    <mergeCell ref="A86:D86"/>
    <mergeCell ref="E86:F86"/>
    <mergeCell ref="A87:D87"/>
    <mergeCell ref="E87:F87"/>
    <mergeCell ref="A88:D88"/>
    <mergeCell ref="E88:F88"/>
    <mergeCell ref="A89:D89"/>
    <mergeCell ref="C96:C100"/>
    <mergeCell ref="D96:F100"/>
    <mergeCell ref="G96:Q96"/>
    <mergeCell ref="G97:G100"/>
    <mergeCell ref="H97:O97"/>
    <mergeCell ref="P97:P100"/>
    <mergeCell ref="Q97:Q100"/>
    <mergeCell ref="H98:H100"/>
    <mergeCell ref="I98:I100"/>
    <mergeCell ref="J98:J100"/>
    <mergeCell ref="A104:B104"/>
    <mergeCell ref="D104:F104"/>
    <mergeCell ref="A105:B105"/>
    <mergeCell ref="D105:F105"/>
    <mergeCell ref="A91:D91"/>
    <mergeCell ref="E91:F91"/>
    <mergeCell ref="A92:D92"/>
    <mergeCell ref="E92:F92"/>
    <mergeCell ref="A94:O94"/>
    <mergeCell ref="A96:B100"/>
    <mergeCell ref="D108:F108"/>
    <mergeCell ref="A111:B115"/>
    <mergeCell ref="C111:C115"/>
    <mergeCell ref="D111:F115"/>
    <mergeCell ref="A101:B101"/>
    <mergeCell ref="D101:F101"/>
    <mergeCell ref="A102:B102"/>
    <mergeCell ref="D102:F102"/>
    <mergeCell ref="A103:B103"/>
    <mergeCell ref="D103:F103"/>
    <mergeCell ref="I113:I115"/>
    <mergeCell ref="J113:J115"/>
    <mergeCell ref="K113:O113"/>
    <mergeCell ref="K114:K115"/>
    <mergeCell ref="L114:O114"/>
    <mergeCell ref="A106:B106"/>
    <mergeCell ref="D106:F106"/>
    <mergeCell ref="A107:B107"/>
    <mergeCell ref="D107:F107"/>
    <mergeCell ref="A108:B108"/>
    <mergeCell ref="A119:B119"/>
    <mergeCell ref="D119:F119"/>
    <mergeCell ref="A120:B120"/>
    <mergeCell ref="D120:F120"/>
    <mergeCell ref="G111:Q111"/>
    <mergeCell ref="G112:G115"/>
    <mergeCell ref="H112:O112"/>
    <mergeCell ref="P112:P115"/>
    <mergeCell ref="Q112:Q115"/>
    <mergeCell ref="H113:H115"/>
    <mergeCell ref="A124:B124"/>
    <mergeCell ref="D124:F124"/>
    <mergeCell ref="A125:B125"/>
    <mergeCell ref="D125:F125"/>
    <mergeCell ref="A116:B116"/>
    <mergeCell ref="D116:F116"/>
    <mergeCell ref="A117:B117"/>
    <mergeCell ref="D117:F117"/>
    <mergeCell ref="A118:B118"/>
    <mergeCell ref="D118:F118"/>
    <mergeCell ref="A129:B129"/>
    <mergeCell ref="D129:F129"/>
    <mergeCell ref="A130:B130"/>
    <mergeCell ref="D130:F130"/>
    <mergeCell ref="A121:B121"/>
    <mergeCell ref="D121:F121"/>
    <mergeCell ref="A122:B122"/>
    <mergeCell ref="D122:F122"/>
    <mergeCell ref="A123:B123"/>
    <mergeCell ref="D123:F123"/>
    <mergeCell ref="A126:B126"/>
    <mergeCell ref="D126:F126"/>
    <mergeCell ref="A127:B127"/>
    <mergeCell ref="D127:F127"/>
    <mergeCell ref="A128:B128"/>
    <mergeCell ref="D128:F128"/>
    <mergeCell ref="O135:P139"/>
    <mergeCell ref="G136:H138"/>
    <mergeCell ref="I136:L136"/>
    <mergeCell ref="I137:J138"/>
    <mergeCell ref="K137:L138"/>
    <mergeCell ref="G139:H139"/>
    <mergeCell ref="I139:J139"/>
    <mergeCell ref="K139:L139"/>
    <mergeCell ref="A131:B131"/>
    <mergeCell ref="D131:F131"/>
    <mergeCell ref="A133:O133"/>
    <mergeCell ref="A134:B134"/>
    <mergeCell ref="D134:F134"/>
    <mergeCell ref="A135:B139"/>
    <mergeCell ref="C135:C139"/>
    <mergeCell ref="D135:F139"/>
    <mergeCell ref="G135:L135"/>
    <mergeCell ref="M135:N139"/>
    <mergeCell ref="O140:P140"/>
    <mergeCell ref="A141:B141"/>
    <mergeCell ref="D141:F141"/>
    <mergeCell ref="G141:H141"/>
    <mergeCell ref="I141:J141"/>
    <mergeCell ref="K141:L141"/>
    <mergeCell ref="M141:N141"/>
    <mergeCell ref="O141:P141"/>
    <mergeCell ref="A140:B140"/>
    <mergeCell ref="D140:F140"/>
    <mergeCell ref="G140:H140"/>
    <mergeCell ref="I140:J140"/>
    <mergeCell ref="K140:L140"/>
    <mergeCell ref="M140:N140"/>
    <mergeCell ref="O142:P142"/>
    <mergeCell ref="A143:B143"/>
    <mergeCell ref="D143:F143"/>
    <mergeCell ref="G143:H143"/>
    <mergeCell ref="I143:J143"/>
    <mergeCell ref="K143:L143"/>
    <mergeCell ref="M143:N143"/>
    <mergeCell ref="O143:P143"/>
    <mergeCell ref="A142:B142"/>
    <mergeCell ref="D142:F142"/>
    <mergeCell ref="G142:H142"/>
    <mergeCell ref="I142:J142"/>
    <mergeCell ref="K142:L142"/>
    <mergeCell ref="M142:N142"/>
    <mergeCell ref="K155:L155"/>
    <mergeCell ref="A145:O145"/>
    <mergeCell ref="A147:I147"/>
    <mergeCell ref="K147:L147"/>
    <mergeCell ref="A148:I148"/>
    <mergeCell ref="K148:L148"/>
    <mergeCell ref="A149:I149"/>
    <mergeCell ref="K149:L149"/>
    <mergeCell ref="A150:I150"/>
    <mergeCell ref="K150:L150"/>
    <mergeCell ref="K162:L162"/>
    <mergeCell ref="A151:I151"/>
    <mergeCell ref="K151:L151"/>
    <mergeCell ref="A152:I152"/>
    <mergeCell ref="K152:L152"/>
    <mergeCell ref="A153:I153"/>
    <mergeCell ref="K153:L153"/>
    <mergeCell ref="A154:I154"/>
    <mergeCell ref="K154:L154"/>
    <mergeCell ref="A155:I155"/>
    <mergeCell ref="A167:I167"/>
    <mergeCell ref="K167:L167"/>
    <mergeCell ref="A156:I156"/>
    <mergeCell ref="K156:L156"/>
    <mergeCell ref="A158:O158"/>
    <mergeCell ref="A160:I160"/>
    <mergeCell ref="K160:L160"/>
    <mergeCell ref="A161:I161"/>
    <mergeCell ref="K161:L161"/>
    <mergeCell ref="A162:I162"/>
    <mergeCell ref="H173:I173"/>
    <mergeCell ref="J173:K173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K168:L168"/>
    <mergeCell ref="A169:I169"/>
    <mergeCell ref="K169:L169"/>
    <mergeCell ref="A172:C172"/>
    <mergeCell ref="J172:K172"/>
    <mergeCell ref="A168:I168"/>
    <mergeCell ref="D177:F177"/>
    <mergeCell ref="G177:H177"/>
    <mergeCell ref="I177:J177"/>
    <mergeCell ref="A174:C174"/>
    <mergeCell ref="J174:K174"/>
    <mergeCell ref="A176:C176"/>
    <mergeCell ref="D176:G176"/>
    <mergeCell ref="I176:J176"/>
    <mergeCell ref="H175:I175"/>
    <mergeCell ref="J175:K175"/>
  </mergeCells>
  <printOptions/>
  <pageMargins left="0" right="0" top="0" bottom="0" header="0.31496062992125984" footer="0.31496062992125984"/>
  <pageSetup fitToHeight="0" horizontalDpi="600" verticalDpi="600" orientation="landscape" paperSize="9" scale="57" r:id="rId1"/>
  <rowBreaks count="3" manualBreakCount="3">
    <brk id="38" max="255" man="1"/>
    <brk id="110" max="255" man="1"/>
    <brk id="132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PageLayoutView="0" workbookViewId="0" topLeftCell="A60">
      <selection activeCell="M58" sqref="M58"/>
    </sheetView>
  </sheetViews>
  <sheetFormatPr defaultColWidth="9.140625" defaultRowHeight="15"/>
  <cols>
    <col min="1" max="1" width="9.140625" style="66" customWidth="1"/>
    <col min="2" max="2" width="22.421875" style="66" customWidth="1"/>
    <col min="3" max="3" width="3.421875" style="66" customWidth="1"/>
    <col min="4" max="5" width="3.00390625" style="66" customWidth="1"/>
    <col min="6" max="6" width="3.7109375" style="66" customWidth="1"/>
    <col min="7" max="7" width="5.28125" style="66" customWidth="1"/>
    <col min="8" max="8" width="4.8515625" style="66" customWidth="1"/>
    <col min="9" max="9" width="9.57421875" style="66" customWidth="1"/>
    <col min="10" max="10" width="6.7109375" style="66" customWidth="1"/>
    <col min="11" max="11" width="10.00390625" style="66" customWidth="1"/>
    <col min="12" max="12" width="15.7109375" style="67" customWidth="1"/>
    <col min="13" max="13" width="12.421875" style="67" customWidth="1"/>
    <col min="14" max="14" width="12.140625" style="67" customWidth="1"/>
    <col min="15" max="15" width="9.140625" style="67" customWidth="1"/>
    <col min="16" max="16" width="12.57421875" style="66" customWidth="1"/>
    <col min="17" max="17" width="13.00390625" style="68" customWidth="1"/>
    <col min="18" max="16384" width="9.140625" style="68" customWidth="1"/>
  </cols>
  <sheetData>
    <row r="1" ht="18.75">
      <c r="L1" s="184" t="s">
        <v>390</v>
      </c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 s="69"/>
      <c r="M2" s="70"/>
      <c r="N2" s="70"/>
      <c r="O2" s="7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hidden="1">
      <c r="A3"/>
      <c r="B3"/>
      <c r="C3"/>
      <c r="D3"/>
      <c r="E3"/>
      <c r="F3"/>
      <c r="G3"/>
      <c r="H3"/>
      <c r="I3"/>
      <c r="J3"/>
      <c r="K3"/>
      <c r="L3" s="338"/>
      <c r="M3" s="338"/>
      <c r="N3" s="338"/>
      <c r="O3" s="33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hidden="1">
      <c r="A4"/>
      <c r="B4"/>
      <c r="C4"/>
      <c r="D4"/>
      <c r="E4"/>
      <c r="F4"/>
      <c r="G4"/>
      <c r="H4"/>
      <c r="I4"/>
      <c r="J4"/>
      <c r="K4"/>
      <c r="L4" s="71"/>
      <c r="M4" s="70"/>
      <c r="N4" s="72"/>
      <c r="O4" s="7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85" t="s">
        <v>393</v>
      </c>
      <c r="M5" s="186"/>
      <c r="N5" s="187"/>
      <c r="O5" s="92"/>
      <c r="P5" s="168"/>
      <c r="Q5" s="16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85" t="s">
        <v>394</v>
      </c>
      <c r="M6" s="186"/>
      <c r="N6" s="187"/>
      <c r="O6" s="92"/>
      <c r="P6" s="168"/>
      <c r="Q6" s="16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6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85" t="s">
        <v>395</v>
      </c>
      <c r="M7" s="186"/>
      <c r="N7" s="187"/>
      <c r="O7" s="92"/>
      <c r="P7" s="168"/>
      <c r="Q7" s="16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8.75">
      <c r="Q8" s="66"/>
    </row>
    <row r="9" spans="1:256" ht="18.75" customHeight="1">
      <c r="A9" s="339" t="s">
        <v>185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73"/>
      <c r="B10" s="73"/>
      <c r="C10" s="340" t="s">
        <v>7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168"/>
      <c r="Q10" s="16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73"/>
      <c r="B11" s="73"/>
      <c r="C11" s="339" t="s">
        <v>186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168"/>
      <c r="Q11" s="16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73"/>
      <c r="B12" s="73"/>
      <c r="C12" s="74"/>
      <c r="D12" s="74"/>
      <c r="E12" s="339" t="s">
        <v>392</v>
      </c>
      <c r="F12" s="339"/>
      <c r="G12" s="339"/>
      <c r="H12" s="339"/>
      <c r="I12" s="339"/>
      <c r="J12" s="339"/>
      <c r="K12" s="339"/>
      <c r="L12" s="339"/>
      <c r="M12" s="339"/>
      <c r="N12" s="339"/>
      <c r="O12" s="75"/>
      <c r="P12" s="168"/>
      <c r="Q12" s="16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7" s="77" customFormat="1" ht="14.25" customHeight="1">
      <c r="A14" s="341" t="s">
        <v>44</v>
      </c>
      <c r="B14" s="341"/>
      <c r="C14" s="341" t="s">
        <v>187</v>
      </c>
      <c r="D14" s="341"/>
      <c r="E14" s="341"/>
      <c r="F14" s="341"/>
      <c r="G14" s="341"/>
      <c r="H14" s="341"/>
      <c r="I14" s="341" t="s">
        <v>188</v>
      </c>
      <c r="J14" s="341" t="s">
        <v>189</v>
      </c>
      <c r="K14" s="341" t="s">
        <v>190</v>
      </c>
      <c r="L14" s="342" t="s">
        <v>191</v>
      </c>
      <c r="M14" s="342" t="s">
        <v>69</v>
      </c>
      <c r="N14" s="342"/>
      <c r="O14" s="342"/>
      <c r="P14" s="342" t="s">
        <v>192</v>
      </c>
      <c r="Q14" s="342" t="s">
        <v>193</v>
      </c>
    </row>
    <row r="15" spans="1:256" ht="52.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2"/>
      <c r="M15" s="148" t="s">
        <v>194</v>
      </c>
      <c r="N15" s="148" t="s">
        <v>195</v>
      </c>
      <c r="O15" s="148" t="s">
        <v>196</v>
      </c>
      <c r="P15" s="342"/>
      <c r="Q15" s="34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7" s="78" customFormat="1" ht="15.75" customHeight="1">
      <c r="A16" s="336" t="s">
        <v>197</v>
      </c>
      <c r="B16" s="336"/>
      <c r="C16" s="149"/>
      <c r="D16" s="149"/>
      <c r="E16" s="149"/>
      <c r="F16" s="149"/>
      <c r="G16" s="149"/>
      <c r="H16" s="149"/>
      <c r="I16" s="149"/>
      <c r="J16" s="149"/>
      <c r="K16" s="150">
        <f>K17+K38+K44+K82</f>
        <v>0</v>
      </c>
      <c r="L16" s="150">
        <f>L17+L38+L44+L82</f>
        <v>28116080</v>
      </c>
      <c r="M16" s="150">
        <f>M17+M38+M44+M82</f>
        <v>14337600</v>
      </c>
      <c r="N16" s="150">
        <f>N44</f>
        <v>6241400</v>
      </c>
      <c r="O16" s="150">
        <f>O17+O38+O44+O82</f>
        <v>0</v>
      </c>
      <c r="P16" s="150">
        <f>P17+P38+P44+P82</f>
        <v>28117580</v>
      </c>
      <c r="Q16" s="150">
        <f>Q17+Q38+Q44+Q82</f>
        <v>28117180</v>
      </c>
    </row>
    <row r="17" spans="1:17" s="77" customFormat="1" ht="32.25" customHeight="1" hidden="1">
      <c r="A17" s="327" t="s">
        <v>198</v>
      </c>
      <c r="B17" s="327"/>
      <c r="C17" s="151"/>
      <c r="D17" s="151"/>
      <c r="E17" s="151"/>
      <c r="F17" s="151"/>
      <c r="G17" s="151"/>
      <c r="H17" s="151"/>
      <c r="I17" s="151"/>
      <c r="J17" s="151"/>
      <c r="K17" s="152">
        <f aca="true" t="shared" si="0" ref="K17:Q18">K18</f>
        <v>0</v>
      </c>
      <c r="L17" s="152">
        <f t="shared" si="0"/>
        <v>0</v>
      </c>
      <c r="M17" s="152">
        <f t="shared" si="0"/>
        <v>0</v>
      </c>
      <c r="N17" s="152">
        <f t="shared" si="0"/>
        <v>0</v>
      </c>
      <c r="O17" s="152">
        <f t="shared" si="0"/>
        <v>0</v>
      </c>
      <c r="P17" s="152">
        <f t="shared" si="0"/>
        <v>0</v>
      </c>
      <c r="Q17" s="152">
        <f t="shared" si="0"/>
        <v>0</v>
      </c>
    </row>
    <row r="18" spans="1:17" s="82" customFormat="1" ht="15.75" hidden="1">
      <c r="A18" s="334"/>
      <c r="B18" s="334"/>
      <c r="C18" s="153" t="s">
        <v>199</v>
      </c>
      <c r="D18" s="153" t="s">
        <v>200</v>
      </c>
      <c r="E18" s="153" t="s">
        <v>199</v>
      </c>
      <c r="F18" s="153"/>
      <c r="G18" s="154"/>
      <c r="H18" s="154"/>
      <c r="I18" s="153" t="s">
        <v>201</v>
      </c>
      <c r="J18" s="153"/>
      <c r="K18" s="155">
        <f t="shared" si="0"/>
        <v>0</v>
      </c>
      <c r="L18" s="155">
        <f t="shared" si="0"/>
        <v>0</v>
      </c>
      <c r="M18" s="155">
        <f t="shared" si="0"/>
        <v>0</v>
      </c>
      <c r="N18" s="155">
        <f t="shared" si="0"/>
        <v>0</v>
      </c>
      <c r="O18" s="155">
        <f t="shared" si="0"/>
        <v>0</v>
      </c>
      <c r="P18" s="155">
        <f t="shared" si="0"/>
        <v>0</v>
      </c>
      <c r="Q18" s="155">
        <f t="shared" si="0"/>
        <v>0</v>
      </c>
    </row>
    <row r="19" spans="1:17" s="82" customFormat="1" ht="15.75" hidden="1">
      <c r="A19" s="334"/>
      <c r="B19" s="334"/>
      <c r="C19" s="153" t="s">
        <v>199</v>
      </c>
      <c r="D19" s="153" t="s">
        <v>200</v>
      </c>
      <c r="E19" s="153" t="s">
        <v>199</v>
      </c>
      <c r="F19" s="153" t="s">
        <v>202</v>
      </c>
      <c r="G19" s="154"/>
      <c r="H19" s="154"/>
      <c r="I19" s="153" t="s">
        <v>201</v>
      </c>
      <c r="J19" s="153"/>
      <c r="K19" s="155">
        <f aca="true" t="shared" si="1" ref="K19:Q19">K20+K23+K25+K28+K30+K32+K35</f>
        <v>0</v>
      </c>
      <c r="L19" s="155">
        <f t="shared" si="1"/>
        <v>0</v>
      </c>
      <c r="M19" s="155">
        <f t="shared" si="1"/>
        <v>0</v>
      </c>
      <c r="N19" s="155">
        <f t="shared" si="1"/>
        <v>0</v>
      </c>
      <c r="O19" s="155">
        <f t="shared" si="1"/>
        <v>0</v>
      </c>
      <c r="P19" s="155">
        <f t="shared" si="1"/>
        <v>0</v>
      </c>
      <c r="Q19" s="155">
        <f t="shared" si="1"/>
        <v>0</v>
      </c>
    </row>
    <row r="20" spans="1:17" s="83" customFormat="1" ht="15.75" customHeight="1" hidden="1">
      <c r="A20" s="335" t="s">
        <v>203</v>
      </c>
      <c r="B20" s="335"/>
      <c r="C20" s="153" t="s">
        <v>199</v>
      </c>
      <c r="D20" s="153" t="s">
        <v>200</v>
      </c>
      <c r="E20" s="153" t="s">
        <v>199</v>
      </c>
      <c r="F20" s="153" t="s">
        <v>202</v>
      </c>
      <c r="G20" s="156" t="s">
        <v>204</v>
      </c>
      <c r="H20" s="156"/>
      <c r="I20" s="153" t="s">
        <v>201</v>
      </c>
      <c r="J20" s="153"/>
      <c r="K20" s="155">
        <f aca="true" t="shared" si="2" ref="K20:Q20">K21+K22</f>
        <v>0</v>
      </c>
      <c r="L20" s="155">
        <f t="shared" si="2"/>
        <v>0</v>
      </c>
      <c r="M20" s="155">
        <f t="shared" si="2"/>
        <v>0</v>
      </c>
      <c r="N20" s="155">
        <f t="shared" si="2"/>
        <v>0</v>
      </c>
      <c r="O20" s="155">
        <f t="shared" si="2"/>
        <v>0</v>
      </c>
      <c r="P20" s="155">
        <f t="shared" si="2"/>
        <v>0</v>
      </c>
      <c r="Q20" s="155">
        <f t="shared" si="2"/>
        <v>0</v>
      </c>
    </row>
    <row r="21" spans="1:17" s="82" customFormat="1" ht="15.75" customHeight="1" hidden="1">
      <c r="A21" s="337" t="s">
        <v>203</v>
      </c>
      <c r="B21" s="337"/>
      <c r="C21" s="157" t="s">
        <v>199</v>
      </c>
      <c r="D21" s="157" t="s">
        <v>200</v>
      </c>
      <c r="E21" s="157" t="s">
        <v>199</v>
      </c>
      <c r="F21" s="157" t="s">
        <v>202</v>
      </c>
      <c r="G21" s="158" t="s">
        <v>204</v>
      </c>
      <c r="H21" s="158" t="s">
        <v>205</v>
      </c>
      <c r="I21" s="157" t="s">
        <v>201</v>
      </c>
      <c r="J21" s="157" t="s">
        <v>206</v>
      </c>
      <c r="K21" s="154"/>
      <c r="L21" s="159"/>
      <c r="M21" s="159"/>
      <c r="N21" s="159"/>
      <c r="O21" s="159"/>
      <c r="P21" s="160"/>
      <c r="Q21" s="160"/>
    </row>
    <row r="22" spans="1:17" s="82" customFormat="1" ht="15.75" customHeight="1" hidden="1">
      <c r="A22" s="337" t="s">
        <v>203</v>
      </c>
      <c r="B22" s="337"/>
      <c r="C22" s="157" t="s">
        <v>199</v>
      </c>
      <c r="D22" s="157" t="s">
        <v>200</v>
      </c>
      <c r="E22" s="157" t="s">
        <v>199</v>
      </c>
      <c r="F22" s="157" t="s">
        <v>202</v>
      </c>
      <c r="G22" s="158" t="s">
        <v>204</v>
      </c>
      <c r="H22" s="158" t="s">
        <v>207</v>
      </c>
      <c r="I22" s="157" t="s">
        <v>201</v>
      </c>
      <c r="J22" s="157" t="s">
        <v>206</v>
      </c>
      <c r="K22" s="154"/>
      <c r="L22" s="159"/>
      <c r="M22" s="159"/>
      <c r="N22" s="159"/>
      <c r="O22" s="159"/>
      <c r="P22" s="160"/>
      <c r="Q22" s="160"/>
    </row>
    <row r="23" spans="1:17" s="83" customFormat="1" ht="15.75" customHeight="1" hidden="1">
      <c r="A23" s="329" t="s">
        <v>208</v>
      </c>
      <c r="B23" s="329"/>
      <c r="C23" s="153" t="s">
        <v>199</v>
      </c>
      <c r="D23" s="153" t="s">
        <v>200</v>
      </c>
      <c r="E23" s="153" t="s">
        <v>199</v>
      </c>
      <c r="F23" s="153" t="s">
        <v>202</v>
      </c>
      <c r="G23" s="156" t="s">
        <v>209</v>
      </c>
      <c r="H23" s="156"/>
      <c r="I23" s="153" t="s">
        <v>201</v>
      </c>
      <c r="J23" s="153"/>
      <c r="K23" s="155">
        <f aca="true" t="shared" si="3" ref="K23:Q23">K24</f>
        <v>0</v>
      </c>
      <c r="L23" s="155">
        <f t="shared" si="3"/>
        <v>0</v>
      </c>
      <c r="M23" s="155">
        <f t="shared" si="3"/>
        <v>0</v>
      </c>
      <c r="N23" s="155">
        <f t="shared" si="3"/>
        <v>0</v>
      </c>
      <c r="O23" s="155">
        <f t="shared" si="3"/>
        <v>0</v>
      </c>
      <c r="P23" s="155">
        <f t="shared" si="3"/>
        <v>0</v>
      </c>
      <c r="Q23" s="155">
        <f t="shared" si="3"/>
        <v>0</v>
      </c>
    </row>
    <row r="24" spans="1:17" s="82" customFormat="1" ht="15.75" customHeight="1" hidden="1">
      <c r="A24" s="324" t="s">
        <v>208</v>
      </c>
      <c r="B24" s="324"/>
      <c r="C24" s="157" t="s">
        <v>199</v>
      </c>
      <c r="D24" s="157" t="s">
        <v>200</v>
      </c>
      <c r="E24" s="157" t="s">
        <v>199</v>
      </c>
      <c r="F24" s="157" t="s">
        <v>202</v>
      </c>
      <c r="G24" s="158" t="s">
        <v>209</v>
      </c>
      <c r="H24" s="158" t="s">
        <v>205</v>
      </c>
      <c r="I24" s="157" t="s">
        <v>201</v>
      </c>
      <c r="J24" s="157" t="s">
        <v>210</v>
      </c>
      <c r="K24" s="154"/>
      <c r="L24" s="159"/>
      <c r="M24" s="159"/>
      <c r="N24" s="159"/>
      <c r="O24" s="159"/>
      <c r="P24" s="160"/>
      <c r="Q24" s="160"/>
    </row>
    <row r="25" spans="1:17" s="83" customFormat="1" ht="26.25" customHeight="1" hidden="1">
      <c r="A25" s="329" t="s">
        <v>211</v>
      </c>
      <c r="B25" s="329"/>
      <c r="C25" s="153" t="s">
        <v>199</v>
      </c>
      <c r="D25" s="153" t="s">
        <v>200</v>
      </c>
      <c r="E25" s="153" t="s">
        <v>199</v>
      </c>
      <c r="F25" s="153" t="s">
        <v>202</v>
      </c>
      <c r="G25" s="161" t="s">
        <v>212</v>
      </c>
      <c r="H25" s="161"/>
      <c r="I25" s="153" t="s">
        <v>201</v>
      </c>
      <c r="J25" s="153"/>
      <c r="K25" s="155">
        <f aca="true" t="shared" si="4" ref="K25:Q25">K26+K27</f>
        <v>0</v>
      </c>
      <c r="L25" s="155">
        <f t="shared" si="4"/>
        <v>0</v>
      </c>
      <c r="M25" s="155">
        <f t="shared" si="4"/>
        <v>0</v>
      </c>
      <c r="N25" s="155">
        <f t="shared" si="4"/>
        <v>0</v>
      </c>
      <c r="O25" s="155">
        <f t="shared" si="4"/>
        <v>0</v>
      </c>
      <c r="P25" s="155">
        <f t="shared" si="4"/>
        <v>0</v>
      </c>
      <c r="Q25" s="155">
        <f t="shared" si="4"/>
        <v>0</v>
      </c>
    </row>
    <row r="26" spans="1:17" s="82" customFormat="1" ht="29.25" customHeight="1" hidden="1">
      <c r="A26" s="324" t="s">
        <v>211</v>
      </c>
      <c r="B26" s="324"/>
      <c r="C26" s="157" t="s">
        <v>199</v>
      </c>
      <c r="D26" s="157" t="s">
        <v>200</v>
      </c>
      <c r="E26" s="157" t="s">
        <v>199</v>
      </c>
      <c r="F26" s="157" t="s">
        <v>202</v>
      </c>
      <c r="G26" s="162" t="s">
        <v>212</v>
      </c>
      <c r="H26" s="162" t="s">
        <v>205</v>
      </c>
      <c r="I26" s="157" t="s">
        <v>201</v>
      </c>
      <c r="J26" s="157" t="s">
        <v>213</v>
      </c>
      <c r="K26" s="154"/>
      <c r="L26" s="159"/>
      <c r="M26" s="159"/>
      <c r="N26" s="159"/>
      <c r="O26" s="159"/>
      <c r="P26" s="160"/>
      <c r="Q26" s="160"/>
    </row>
    <row r="27" spans="1:17" s="82" customFormat="1" ht="29.25" customHeight="1" hidden="1">
      <c r="A27" s="324" t="s">
        <v>211</v>
      </c>
      <c r="B27" s="324"/>
      <c r="C27" s="157" t="s">
        <v>199</v>
      </c>
      <c r="D27" s="157" t="s">
        <v>200</v>
      </c>
      <c r="E27" s="157" t="s">
        <v>199</v>
      </c>
      <c r="F27" s="157" t="s">
        <v>202</v>
      </c>
      <c r="G27" s="162" t="s">
        <v>212</v>
      </c>
      <c r="H27" s="162" t="s">
        <v>207</v>
      </c>
      <c r="I27" s="157" t="s">
        <v>201</v>
      </c>
      <c r="J27" s="157" t="s">
        <v>213</v>
      </c>
      <c r="K27" s="154"/>
      <c r="L27" s="159"/>
      <c r="M27" s="159"/>
      <c r="N27" s="159"/>
      <c r="O27" s="159"/>
      <c r="P27" s="160"/>
      <c r="Q27" s="160"/>
    </row>
    <row r="28" spans="1:17" s="83" customFormat="1" ht="29.25" customHeight="1" hidden="1">
      <c r="A28" s="329" t="s">
        <v>214</v>
      </c>
      <c r="B28" s="329"/>
      <c r="C28" s="153" t="s">
        <v>199</v>
      </c>
      <c r="D28" s="153" t="s">
        <v>200</v>
      </c>
      <c r="E28" s="153" t="s">
        <v>199</v>
      </c>
      <c r="F28" s="153" t="s">
        <v>202</v>
      </c>
      <c r="G28" s="161" t="s">
        <v>215</v>
      </c>
      <c r="H28" s="161"/>
      <c r="I28" s="153" t="s">
        <v>201</v>
      </c>
      <c r="J28" s="153"/>
      <c r="K28" s="155">
        <f aca="true" t="shared" si="5" ref="K28:Q28">K29</f>
        <v>0</v>
      </c>
      <c r="L28" s="155">
        <f t="shared" si="5"/>
        <v>0</v>
      </c>
      <c r="M28" s="155">
        <f t="shared" si="5"/>
        <v>0</v>
      </c>
      <c r="N28" s="155">
        <f t="shared" si="5"/>
        <v>0</v>
      </c>
      <c r="O28" s="155">
        <f t="shared" si="5"/>
        <v>0</v>
      </c>
      <c r="P28" s="155">
        <f t="shared" si="5"/>
        <v>0</v>
      </c>
      <c r="Q28" s="155">
        <f t="shared" si="5"/>
        <v>0</v>
      </c>
    </row>
    <row r="29" spans="1:17" s="82" customFormat="1" ht="15.75" customHeight="1" hidden="1">
      <c r="A29" s="324" t="s">
        <v>214</v>
      </c>
      <c r="B29" s="324"/>
      <c r="C29" s="157" t="s">
        <v>199</v>
      </c>
      <c r="D29" s="157" t="s">
        <v>200</v>
      </c>
      <c r="E29" s="157" t="s">
        <v>199</v>
      </c>
      <c r="F29" s="157" t="s">
        <v>202</v>
      </c>
      <c r="G29" s="162" t="s">
        <v>215</v>
      </c>
      <c r="H29" s="162" t="s">
        <v>205</v>
      </c>
      <c r="I29" s="157" t="s">
        <v>201</v>
      </c>
      <c r="J29" s="157" t="s">
        <v>216</v>
      </c>
      <c r="K29" s="154"/>
      <c r="L29" s="159"/>
      <c r="M29" s="159"/>
      <c r="N29" s="159"/>
      <c r="O29" s="159"/>
      <c r="P29" s="159"/>
      <c r="Q29" s="159"/>
    </row>
    <row r="30" spans="1:17" s="83" customFormat="1" ht="15.75" customHeight="1" hidden="1">
      <c r="A30" s="329" t="s">
        <v>217</v>
      </c>
      <c r="B30" s="329"/>
      <c r="C30" s="153" t="s">
        <v>199</v>
      </c>
      <c r="D30" s="153" t="s">
        <v>200</v>
      </c>
      <c r="E30" s="153" t="s">
        <v>199</v>
      </c>
      <c r="F30" s="153" t="s">
        <v>202</v>
      </c>
      <c r="G30" s="161" t="s">
        <v>218</v>
      </c>
      <c r="H30" s="161"/>
      <c r="I30" s="153" t="s">
        <v>201</v>
      </c>
      <c r="J30" s="153"/>
      <c r="K30" s="155">
        <f aca="true" t="shared" si="6" ref="K30:Q30">K31</f>
        <v>0</v>
      </c>
      <c r="L30" s="155">
        <f t="shared" si="6"/>
        <v>0</v>
      </c>
      <c r="M30" s="155">
        <f t="shared" si="6"/>
        <v>0</v>
      </c>
      <c r="N30" s="155">
        <f t="shared" si="6"/>
        <v>0</v>
      </c>
      <c r="O30" s="155">
        <f t="shared" si="6"/>
        <v>0</v>
      </c>
      <c r="P30" s="155">
        <f t="shared" si="6"/>
        <v>0</v>
      </c>
      <c r="Q30" s="155">
        <f t="shared" si="6"/>
        <v>0</v>
      </c>
    </row>
    <row r="31" spans="1:17" s="82" customFormat="1" ht="15.75" customHeight="1" hidden="1">
      <c r="A31" s="324" t="s">
        <v>217</v>
      </c>
      <c r="B31" s="324"/>
      <c r="C31" s="157" t="s">
        <v>199</v>
      </c>
      <c r="D31" s="157" t="s">
        <v>200</v>
      </c>
      <c r="E31" s="157" t="s">
        <v>199</v>
      </c>
      <c r="F31" s="157" t="s">
        <v>202</v>
      </c>
      <c r="G31" s="162" t="s">
        <v>218</v>
      </c>
      <c r="H31" s="162" t="s">
        <v>205</v>
      </c>
      <c r="I31" s="157" t="s">
        <v>201</v>
      </c>
      <c r="J31" s="157" t="s">
        <v>216</v>
      </c>
      <c r="K31" s="154"/>
      <c r="L31" s="159"/>
      <c r="M31" s="159"/>
      <c r="N31" s="159"/>
      <c r="O31" s="159"/>
      <c r="P31" s="159"/>
      <c r="Q31" s="159"/>
    </row>
    <row r="32" spans="1:17" s="83" customFormat="1" ht="15.75" customHeight="1" hidden="1">
      <c r="A32" s="329" t="s">
        <v>219</v>
      </c>
      <c r="B32" s="329"/>
      <c r="C32" s="153" t="s">
        <v>199</v>
      </c>
      <c r="D32" s="153" t="s">
        <v>200</v>
      </c>
      <c r="E32" s="153" t="s">
        <v>199</v>
      </c>
      <c r="F32" s="153" t="s">
        <v>202</v>
      </c>
      <c r="G32" s="161" t="s">
        <v>220</v>
      </c>
      <c r="H32" s="161"/>
      <c r="I32" s="153" t="s">
        <v>201</v>
      </c>
      <c r="J32" s="153"/>
      <c r="K32" s="155">
        <f aca="true" t="shared" si="7" ref="K32:Q32">K33+K34</f>
        <v>0</v>
      </c>
      <c r="L32" s="155">
        <f t="shared" si="7"/>
        <v>0</v>
      </c>
      <c r="M32" s="155">
        <f t="shared" si="7"/>
        <v>0</v>
      </c>
      <c r="N32" s="155">
        <f t="shared" si="7"/>
        <v>0</v>
      </c>
      <c r="O32" s="155">
        <f t="shared" si="7"/>
        <v>0</v>
      </c>
      <c r="P32" s="155">
        <f t="shared" si="7"/>
        <v>0</v>
      </c>
      <c r="Q32" s="155">
        <f t="shared" si="7"/>
        <v>0</v>
      </c>
    </row>
    <row r="33" spans="1:17" s="82" customFormat="1" ht="27" customHeight="1" hidden="1">
      <c r="A33" s="324" t="s">
        <v>219</v>
      </c>
      <c r="B33" s="324"/>
      <c r="C33" s="157" t="s">
        <v>199</v>
      </c>
      <c r="D33" s="157" t="s">
        <v>200</v>
      </c>
      <c r="E33" s="157" t="s">
        <v>199</v>
      </c>
      <c r="F33" s="157" t="s">
        <v>202</v>
      </c>
      <c r="G33" s="162" t="s">
        <v>220</v>
      </c>
      <c r="H33" s="162" t="s">
        <v>205</v>
      </c>
      <c r="I33" s="157" t="s">
        <v>201</v>
      </c>
      <c r="J33" s="157" t="s">
        <v>216</v>
      </c>
      <c r="K33" s="154"/>
      <c r="L33" s="159"/>
      <c r="M33" s="159"/>
      <c r="N33" s="159"/>
      <c r="O33" s="159"/>
      <c r="P33" s="159"/>
      <c r="Q33" s="159"/>
    </row>
    <row r="34" spans="1:17" s="82" customFormat="1" ht="27" customHeight="1" hidden="1">
      <c r="A34" s="324" t="s">
        <v>219</v>
      </c>
      <c r="B34" s="324"/>
      <c r="C34" s="157" t="s">
        <v>199</v>
      </c>
      <c r="D34" s="157" t="s">
        <v>200</v>
      </c>
      <c r="E34" s="157" t="s">
        <v>199</v>
      </c>
      <c r="F34" s="157" t="s">
        <v>202</v>
      </c>
      <c r="G34" s="162" t="s">
        <v>220</v>
      </c>
      <c r="H34" s="162" t="s">
        <v>207</v>
      </c>
      <c r="I34" s="157" t="s">
        <v>201</v>
      </c>
      <c r="J34" s="157" t="s">
        <v>216</v>
      </c>
      <c r="K34" s="154"/>
      <c r="L34" s="159"/>
      <c r="M34" s="159"/>
      <c r="N34" s="159"/>
      <c r="O34" s="159"/>
      <c r="P34" s="159"/>
      <c r="Q34" s="159"/>
    </row>
    <row r="35" spans="1:17" s="83" customFormat="1" ht="27" customHeight="1" hidden="1">
      <c r="A35" s="329" t="s">
        <v>221</v>
      </c>
      <c r="B35" s="329"/>
      <c r="C35" s="153" t="s">
        <v>199</v>
      </c>
      <c r="D35" s="153" t="s">
        <v>200</v>
      </c>
      <c r="E35" s="153" t="s">
        <v>199</v>
      </c>
      <c r="F35" s="153" t="s">
        <v>202</v>
      </c>
      <c r="G35" s="161" t="s">
        <v>222</v>
      </c>
      <c r="H35" s="161"/>
      <c r="I35" s="153" t="s">
        <v>201</v>
      </c>
      <c r="J35" s="153"/>
      <c r="K35" s="155">
        <f aca="true" t="shared" si="8" ref="K35:Q35">K36+K37</f>
        <v>0</v>
      </c>
      <c r="L35" s="155">
        <f t="shared" si="8"/>
        <v>0</v>
      </c>
      <c r="M35" s="155">
        <f t="shared" si="8"/>
        <v>0</v>
      </c>
      <c r="N35" s="155">
        <f t="shared" si="8"/>
        <v>0</v>
      </c>
      <c r="O35" s="155">
        <f t="shared" si="8"/>
        <v>0</v>
      </c>
      <c r="P35" s="155">
        <f t="shared" si="8"/>
        <v>0</v>
      </c>
      <c r="Q35" s="155">
        <f t="shared" si="8"/>
        <v>0</v>
      </c>
    </row>
    <row r="36" spans="1:17" s="82" customFormat="1" ht="30" customHeight="1" hidden="1">
      <c r="A36" s="324" t="s">
        <v>221</v>
      </c>
      <c r="B36" s="324"/>
      <c r="C36" s="157" t="s">
        <v>199</v>
      </c>
      <c r="D36" s="157" t="s">
        <v>200</v>
      </c>
      <c r="E36" s="157" t="s">
        <v>199</v>
      </c>
      <c r="F36" s="157" t="s">
        <v>202</v>
      </c>
      <c r="G36" s="162" t="s">
        <v>222</v>
      </c>
      <c r="H36" s="162" t="s">
        <v>205</v>
      </c>
      <c r="I36" s="157" t="s">
        <v>201</v>
      </c>
      <c r="J36" s="157" t="s">
        <v>216</v>
      </c>
      <c r="K36" s="154"/>
      <c r="L36" s="159"/>
      <c r="M36" s="159"/>
      <c r="N36" s="159"/>
      <c r="O36" s="159"/>
      <c r="P36" s="159"/>
      <c r="Q36" s="159"/>
    </row>
    <row r="37" spans="1:17" s="82" customFormat="1" ht="29.25" customHeight="1" hidden="1">
      <c r="A37" s="324" t="s">
        <v>221</v>
      </c>
      <c r="B37" s="324"/>
      <c r="C37" s="157" t="s">
        <v>199</v>
      </c>
      <c r="D37" s="157" t="s">
        <v>200</v>
      </c>
      <c r="E37" s="157" t="s">
        <v>199</v>
      </c>
      <c r="F37" s="157" t="s">
        <v>202</v>
      </c>
      <c r="G37" s="162" t="s">
        <v>222</v>
      </c>
      <c r="H37" s="162" t="s">
        <v>207</v>
      </c>
      <c r="I37" s="157" t="s">
        <v>201</v>
      </c>
      <c r="J37" s="157" t="s">
        <v>216</v>
      </c>
      <c r="K37" s="154"/>
      <c r="L37" s="159"/>
      <c r="M37" s="159"/>
      <c r="N37" s="159"/>
      <c r="O37" s="159"/>
      <c r="P37" s="159"/>
      <c r="Q37" s="159"/>
    </row>
    <row r="38" spans="1:17" s="77" customFormat="1" ht="18.75" customHeight="1">
      <c r="A38" s="327" t="s">
        <v>223</v>
      </c>
      <c r="B38" s="327"/>
      <c r="C38" s="163" t="s">
        <v>199</v>
      </c>
      <c r="D38" s="163"/>
      <c r="E38" s="163"/>
      <c r="F38" s="163"/>
      <c r="G38" s="163"/>
      <c r="H38" s="163"/>
      <c r="I38" s="163"/>
      <c r="J38" s="163"/>
      <c r="K38" s="152">
        <f>K42+K43</f>
        <v>0</v>
      </c>
      <c r="L38" s="152">
        <f>L42+L43</f>
        <v>9367000</v>
      </c>
      <c r="M38" s="152">
        <f>M42+M43</f>
        <v>9367000</v>
      </c>
      <c r="N38" s="152"/>
      <c r="O38" s="152">
        <f>O42+O43</f>
        <v>0</v>
      </c>
      <c r="P38" s="152">
        <f>P42+P43</f>
        <v>9367000</v>
      </c>
      <c r="Q38" s="152">
        <f>Q42+Q43</f>
        <v>9366600</v>
      </c>
    </row>
    <row r="39" spans="1:17" s="82" customFormat="1" ht="15.75" hidden="1">
      <c r="A39" s="334"/>
      <c r="B39" s="334"/>
      <c r="C39" s="153" t="s">
        <v>199</v>
      </c>
      <c r="D39" s="153" t="s">
        <v>200</v>
      </c>
      <c r="E39" s="153" t="s">
        <v>199</v>
      </c>
      <c r="F39" s="153"/>
      <c r="G39" s="154"/>
      <c r="H39" s="154"/>
      <c r="I39" s="153" t="s">
        <v>201</v>
      </c>
      <c r="J39" s="153"/>
      <c r="K39" s="155" t="e">
        <f aca="true" t="shared" si="9" ref="K39:Q39">K40</f>
        <v>#REF!</v>
      </c>
      <c r="L39" s="155" t="e">
        <f t="shared" si="9"/>
        <v>#REF!</v>
      </c>
      <c r="M39" s="155" t="e">
        <f t="shared" si="9"/>
        <v>#REF!</v>
      </c>
      <c r="N39" s="155" t="e">
        <f t="shared" si="9"/>
        <v>#REF!</v>
      </c>
      <c r="O39" s="155" t="e">
        <f t="shared" si="9"/>
        <v>#REF!</v>
      </c>
      <c r="P39" s="155" t="e">
        <f t="shared" si="9"/>
        <v>#REF!</v>
      </c>
      <c r="Q39" s="155" t="e">
        <f t="shared" si="9"/>
        <v>#REF!</v>
      </c>
    </row>
    <row r="40" spans="1:17" s="82" customFormat="1" ht="15.75" hidden="1">
      <c r="A40" s="334"/>
      <c r="B40" s="334"/>
      <c r="C40" s="153" t="s">
        <v>199</v>
      </c>
      <c r="D40" s="153" t="s">
        <v>200</v>
      </c>
      <c r="E40" s="153" t="s">
        <v>199</v>
      </c>
      <c r="F40" s="153" t="s">
        <v>202</v>
      </c>
      <c r="G40" s="154"/>
      <c r="H40" s="154"/>
      <c r="I40" s="153" t="s">
        <v>201</v>
      </c>
      <c r="J40" s="153"/>
      <c r="K40" s="155" t="e">
        <f>K41+#REF!+#REF!+#REF!+#REF!+#REF!+#REF!</f>
        <v>#REF!</v>
      </c>
      <c r="L40" s="155" t="e">
        <f>L41+#REF!+#REF!+#REF!+#REF!+#REF!+#REF!</f>
        <v>#REF!</v>
      </c>
      <c r="M40" s="155" t="e">
        <f>M41+#REF!+#REF!+#REF!+#REF!+#REF!+#REF!</f>
        <v>#REF!</v>
      </c>
      <c r="N40" s="155" t="e">
        <f>N41+#REF!+#REF!+#REF!+#REF!+#REF!+#REF!</f>
        <v>#REF!</v>
      </c>
      <c r="O40" s="155" t="e">
        <f>O41+#REF!+#REF!+#REF!+#REF!+#REF!+#REF!</f>
        <v>#REF!</v>
      </c>
      <c r="P40" s="155" t="e">
        <f>P41+#REF!+#REF!+#REF!+#REF!+#REF!+#REF!</f>
        <v>#REF!</v>
      </c>
      <c r="Q40" s="155" t="e">
        <f>Q41+#REF!+#REF!+#REF!+#REF!+#REF!+#REF!</f>
        <v>#REF!</v>
      </c>
    </row>
    <row r="41" spans="1:17" s="83" customFormat="1" ht="15.75" customHeight="1" hidden="1">
      <c r="A41" s="335" t="s">
        <v>203</v>
      </c>
      <c r="B41" s="335"/>
      <c r="C41" s="153" t="s">
        <v>199</v>
      </c>
      <c r="D41" s="153" t="s">
        <v>200</v>
      </c>
      <c r="E41" s="153" t="s">
        <v>199</v>
      </c>
      <c r="F41" s="153" t="s">
        <v>202</v>
      </c>
      <c r="G41" s="156" t="s">
        <v>204</v>
      </c>
      <c r="H41" s="156"/>
      <c r="I41" s="153" t="s">
        <v>201</v>
      </c>
      <c r="J41" s="153"/>
      <c r="K41" s="155" t="e">
        <f>K42+#REF!</f>
        <v>#REF!</v>
      </c>
      <c r="L41" s="155" t="e">
        <f>L42+#REF!</f>
        <v>#REF!</v>
      </c>
      <c r="M41" s="155" t="e">
        <f>M42+#REF!</f>
        <v>#REF!</v>
      </c>
      <c r="N41" s="155" t="e">
        <f>N42+#REF!</f>
        <v>#REF!</v>
      </c>
      <c r="O41" s="155" t="e">
        <f>O42+#REF!</f>
        <v>#REF!</v>
      </c>
      <c r="P41" s="155" t="e">
        <f>P42+#REF!</f>
        <v>#REF!</v>
      </c>
      <c r="Q41" s="155" t="e">
        <f>Q42+#REF!</f>
        <v>#REF!</v>
      </c>
    </row>
    <row r="42" spans="1:17" s="179" customFormat="1" ht="15" customHeight="1">
      <c r="A42" s="314" t="s">
        <v>203</v>
      </c>
      <c r="B42" s="315"/>
      <c r="C42" s="176" t="s">
        <v>199</v>
      </c>
      <c r="D42" s="176" t="s">
        <v>200</v>
      </c>
      <c r="E42" s="176" t="s">
        <v>199</v>
      </c>
      <c r="F42" s="176" t="s">
        <v>224</v>
      </c>
      <c r="G42" s="183" t="s">
        <v>204</v>
      </c>
      <c r="H42" s="183" t="s">
        <v>205</v>
      </c>
      <c r="I42" s="176" t="s">
        <v>201</v>
      </c>
      <c r="J42" s="176" t="s">
        <v>206</v>
      </c>
      <c r="K42" s="177"/>
      <c r="L42" s="178">
        <v>7194300</v>
      </c>
      <c r="M42" s="178">
        <v>7194300</v>
      </c>
      <c r="N42" s="178"/>
      <c r="O42" s="178"/>
      <c r="P42" s="178">
        <v>7194300</v>
      </c>
      <c r="Q42" s="178">
        <v>7194000</v>
      </c>
    </row>
    <row r="43" spans="1:17" s="179" customFormat="1" ht="25.5" customHeight="1">
      <c r="A43" s="332" t="s">
        <v>211</v>
      </c>
      <c r="B43" s="332"/>
      <c r="C43" s="176" t="s">
        <v>199</v>
      </c>
      <c r="D43" s="176" t="s">
        <v>200</v>
      </c>
      <c r="E43" s="176" t="s">
        <v>199</v>
      </c>
      <c r="F43" s="176" t="s">
        <v>224</v>
      </c>
      <c r="G43" s="176" t="s">
        <v>212</v>
      </c>
      <c r="H43" s="176" t="s">
        <v>205</v>
      </c>
      <c r="I43" s="176" t="s">
        <v>201</v>
      </c>
      <c r="J43" s="176" t="s">
        <v>213</v>
      </c>
      <c r="K43" s="177"/>
      <c r="L43" s="178">
        <v>2172700</v>
      </c>
      <c r="M43" s="178">
        <v>2172700</v>
      </c>
      <c r="N43" s="178"/>
      <c r="O43" s="178"/>
      <c r="P43" s="178">
        <v>2172700</v>
      </c>
      <c r="Q43" s="178">
        <v>2172600</v>
      </c>
    </row>
    <row r="44" spans="1:17" s="77" customFormat="1" ht="15.75" customHeight="1">
      <c r="A44" s="327" t="s">
        <v>225</v>
      </c>
      <c r="B44" s="327"/>
      <c r="C44" s="163" t="s">
        <v>226</v>
      </c>
      <c r="D44" s="163"/>
      <c r="E44" s="163"/>
      <c r="F44" s="163"/>
      <c r="G44" s="163"/>
      <c r="H44" s="163"/>
      <c r="I44" s="163"/>
      <c r="J44" s="163"/>
      <c r="K44" s="152">
        <f>K45+K46+K48+K50+K55+K60+K66+K70</f>
        <v>0</v>
      </c>
      <c r="L44" s="152">
        <f>L45+L46+L48+L50+L55+L60+L66+L70</f>
        <v>11212000</v>
      </c>
      <c r="M44" s="152">
        <f>M45+M46+M66</f>
        <v>4970600</v>
      </c>
      <c r="N44" s="152">
        <f>N45+N46+N48+N50+N55+N60+N66+N70</f>
        <v>6241400</v>
      </c>
      <c r="O44" s="152">
        <f>O48+O50+O55+O60+O66+O70</f>
        <v>0</v>
      </c>
      <c r="P44" s="152">
        <f>P45+P46+P48+P50+P55+P60+P66+P70</f>
        <v>11213500</v>
      </c>
      <c r="Q44" s="152">
        <f>Q45+Q46+Q48+Q50+Q55+Q60+Q66+Q70</f>
        <v>11213500</v>
      </c>
    </row>
    <row r="45" spans="1:17" s="179" customFormat="1" ht="15" customHeight="1">
      <c r="A45" s="333" t="s">
        <v>203</v>
      </c>
      <c r="B45" s="333"/>
      <c r="C45" s="176" t="s">
        <v>226</v>
      </c>
      <c r="D45" s="176" t="s">
        <v>200</v>
      </c>
      <c r="E45" s="176" t="s">
        <v>199</v>
      </c>
      <c r="F45" s="176" t="s">
        <v>224</v>
      </c>
      <c r="G45" s="183" t="s">
        <v>204</v>
      </c>
      <c r="H45" s="183" t="s">
        <v>205</v>
      </c>
      <c r="I45" s="176" t="s">
        <v>227</v>
      </c>
      <c r="J45" s="176" t="s">
        <v>206</v>
      </c>
      <c r="K45" s="177"/>
      <c r="L45" s="178">
        <v>1900600</v>
      </c>
      <c r="M45" s="178">
        <v>1306600</v>
      </c>
      <c r="N45" s="178">
        <v>594000</v>
      </c>
      <c r="O45" s="178"/>
      <c r="P45" s="178">
        <v>1900600</v>
      </c>
      <c r="Q45" s="178">
        <v>1900600</v>
      </c>
    </row>
    <row r="46" spans="1:17" s="179" customFormat="1" ht="22.5" customHeight="1">
      <c r="A46" s="332" t="s">
        <v>211</v>
      </c>
      <c r="B46" s="332"/>
      <c r="C46" s="176" t="s">
        <v>226</v>
      </c>
      <c r="D46" s="176" t="s">
        <v>200</v>
      </c>
      <c r="E46" s="176" t="s">
        <v>199</v>
      </c>
      <c r="F46" s="176" t="s">
        <v>224</v>
      </c>
      <c r="G46" s="176" t="s">
        <v>212</v>
      </c>
      <c r="H46" s="176" t="s">
        <v>205</v>
      </c>
      <c r="I46" s="176" t="s">
        <v>227</v>
      </c>
      <c r="J46" s="176" t="s">
        <v>213</v>
      </c>
      <c r="K46" s="177"/>
      <c r="L46" s="178">
        <v>574000</v>
      </c>
      <c r="M46" s="178">
        <v>394600</v>
      </c>
      <c r="N46" s="178">
        <v>179400</v>
      </c>
      <c r="O46" s="178"/>
      <c r="P46" s="178">
        <v>574000</v>
      </c>
      <c r="Q46" s="178">
        <v>574000</v>
      </c>
    </row>
    <row r="47" spans="1:17" s="179" customFormat="1" ht="29.25" customHeight="1" hidden="1">
      <c r="A47" s="332" t="s">
        <v>211</v>
      </c>
      <c r="B47" s="332"/>
      <c r="C47" s="176" t="s">
        <v>226</v>
      </c>
      <c r="D47" s="176" t="s">
        <v>200</v>
      </c>
      <c r="E47" s="176" t="s">
        <v>199</v>
      </c>
      <c r="F47" s="176" t="s">
        <v>202</v>
      </c>
      <c r="G47" s="176" t="s">
        <v>212</v>
      </c>
      <c r="H47" s="176" t="s">
        <v>207</v>
      </c>
      <c r="I47" s="176" t="s">
        <v>227</v>
      </c>
      <c r="J47" s="176" t="s">
        <v>213</v>
      </c>
      <c r="K47" s="177"/>
      <c r="L47" s="178"/>
      <c r="M47" s="178"/>
      <c r="N47" s="178"/>
      <c r="O47" s="178"/>
      <c r="P47" s="178"/>
      <c r="Q47" s="178"/>
    </row>
    <row r="48" spans="1:17" s="182" customFormat="1" ht="18" customHeight="1">
      <c r="A48" s="331" t="s">
        <v>214</v>
      </c>
      <c r="B48" s="331"/>
      <c r="C48" s="180" t="s">
        <v>226</v>
      </c>
      <c r="D48" s="180" t="s">
        <v>200</v>
      </c>
      <c r="E48" s="180" t="s">
        <v>199</v>
      </c>
      <c r="F48" s="180" t="s">
        <v>224</v>
      </c>
      <c r="G48" s="180" t="s">
        <v>215</v>
      </c>
      <c r="H48" s="180"/>
      <c r="I48" s="180" t="s">
        <v>227</v>
      </c>
      <c r="J48" s="180"/>
      <c r="K48" s="181">
        <f aca="true" t="shared" si="10" ref="K48:Q48">K49</f>
        <v>0</v>
      </c>
      <c r="L48" s="181">
        <f t="shared" si="10"/>
        <v>45900</v>
      </c>
      <c r="M48" s="181">
        <f t="shared" si="10"/>
        <v>0</v>
      </c>
      <c r="N48" s="181">
        <f t="shared" si="10"/>
        <v>45900</v>
      </c>
      <c r="O48" s="181">
        <f t="shared" si="10"/>
        <v>0</v>
      </c>
      <c r="P48" s="181">
        <f t="shared" si="10"/>
        <v>45900</v>
      </c>
      <c r="Q48" s="181">
        <f t="shared" si="10"/>
        <v>45900</v>
      </c>
    </row>
    <row r="49" spans="1:17" s="179" customFormat="1" ht="15.75" customHeight="1" hidden="1">
      <c r="A49" s="332" t="s">
        <v>214</v>
      </c>
      <c r="B49" s="332"/>
      <c r="C49" s="176" t="s">
        <v>226</v>
      </c>
      <c r="D49" s="176" t="s">
        <v>200</v>
      </c>
      <c r="E49" s="176" t="s">
        <v>199</v>
      </c>
      <c r="F49" s="176" t="s">
        <v>202</v>
      </c>
      <c r="G49" s="176" t="s">
        <v>215</v>
      </c>
      <c r="H49" s="176" t="s">
        <v>205</v>
      </c>
      <c r="I49" s="176" t="s">
        <v>227</v>
      </c>
      <c r="J49" s="176" t="s">
        <v>216</v>
      </c>
      <c r="K49" s="177"/>
      <c r="L49" s="178">
        <v>45900</v>
      </c>
      <c r="M49" s="178"/>
      <c r="N49" s="178">
        <v>45900</v>
      </c>
      <c r="O49" s="178"/>
      <c r="P49" s="178">
        <v>45900</v>
      </c>
      <c r="Q49" s="178">
        <v>45900</v>
      </c>
    </row>
    <row r="50" spans="1:17" s="182" customFormat="1" ht="15" customHeight="1">
      <c r="A50" s="331" t="s">
        <v>228</v>
      </c>
      <c r="B50" s="331"/>
      <c r="C50" s="180" t="s">
        <v>226</v>
      </c>
      <c r="D50" s="180" t="s">
        <v>200</v>
      </c>
      <c r="E50" s="180" t="s">
        <v>199</v>
      </c>
      <c r="F50" s="180" t="s">
        <v>224</v>
      </c>
      <c r="G50" s="180" t="s">
        <v>229</v>
      </c>
      <c r="H50" s="180"/>
      <c r="I50" s="180" t="s">
        <v>227</v>
      </c>
      <c r="J50" s="180"/>
      <c r="K50" s="181">
        <f aca="true" t="shared" si="11" ref="K50:Q50">K51+K52+K53+K54</f>
        <v>0</v>
      </c>
      <c r="L50" s="181">
        <f t="shared" si="11"/>
        <v>1752400</v>
      </c>
      <c r="M50" s="181">
        <f t="shared" si="11"/>
        <v>0</v>
      </c>
      <c r="N50" s="181">
        <f t="shared" si="11"/>
        <v>1752400</v>
      </c>
      <c r="O50" s="181">
        <f t="shared" si="11"/>
        <v>0</v>
      </c>
      <c r="P50" s="181">
        <f t="shared" si="11"/>
        <v>1752400</v>
      </c>
      <c r="Q50" s="181">
        <f t="shared" si="11"/>
        <v>1752400</v>
      </c>
    </row>
    <row r="51" spans="1:17" s="179" customFormat="1" ht="27.75" customHeight="1">
      <c r="A51" s="330" t="s">
        <v>230</v>
      </c>
      <c r="B51" s="330"/>
      <c r="C51" s="176" t="s">
        <v>226</v>
      </c>
      <c r="D51" s="176" t="s">
        <v>200</v>
      </c>
      <c r="E51" s="176" t="s">
        <v>199</v>
      </c>
      <c r="F51" s="176" t="s">
        <v>224</v>
      </c>
      <c r="G51" s="176" t="s">
        <v>229</v>
      </c>
      <c r="H51" s="176" t="s">
        <v>231</v>
      </c>
      <c r="I51" s="176" t="s">
        <v>227</v>
      </c>
      <c r="J51" s="176" t="s">
        <v>216</v>
      </c>
      <c r="K51" s="177"/>
      <c r="L51" s="178">
        <v>409800</v>
      </c>
      <c r="M51" s="178"/>
      <c r="N51" s="178">
        <v>409800</v>
      </c>
      <c r="O51" s="178"/>
      <c r="P51" s="178">
        <v>409800</v>
      </c>
      <c r="Q51" s="178">
        <v>409800</v>
      </c>
    </row>
    <row r="52" spans="1:17" s="179" customFormat="1" ht="27.75" customHeight="1">
      <c r="A52" s="330" t="s">
        <v>232</v>
      </c>
      <c r="B52" s="330"/>
      <c r="C52" s="176" t="s">
        <v>226</v>
      </c>
      <c r="D52" s="176" t="s">
        <v>200</v>
      </c>
      <c r="E52" s="176" t="s">
        <v>199</v>
      </c>
      <c r="F52" s="176" t="s">
        <v>224</v>
      </c>
      <c r="G52" s="176" t="s">
        <v>229</v>
      </c>
      <c r="H52" s="176" t="s">
        <v>233</v>
      </c>
      <c r="I52" s="176" t="s">
        <v>227</v>
      </c>
      <c r="J52" s="176" t="s">
        <v>216</v>
      </c>
      <c r="K52" s="177"/>
      <c r="L52" s="178">
        <v>100400</v>
      </c>
      <c r="M52" s="178"/>
      <c r="N52" s="178">
        <v>100400</v>
      </c>
      <c r="O52" s="178"/>
      <c r="P52" s="178">
        <v>100400</v>
      </c>
      <c r="Q52" s="178">
        <v>100400</v>
      </c>
    </row>
    <row r="53" spans="1:17" s="179" customFormat="1" ht="24" customHeight="1">
      <c r="A53" s="330" t="s">
        <v>234</v>
      </c>
      <c r="B53" s="330"/>
      <c r="C53" s="176" t="s">
        <v>226</v>
      </c>
      <c r="D53" s="176" t="s">
        <v>200</v>
      </c>
      <c r="E53" s="176" t="s">
        <v>199</v>
      </c>
      <c r="F53" s="176" t="s">
        <v>224</v>
      </c>
      <c r="G53" s="176" t="s">
        <v>229</v>
      </c>
      <c r="H53" s="176" t="s">
        <v>235</v>
      </c>
      <c r="I53" s="176" t="s">
        <v>227</v>
      </c>
      <c r="J53" s="176" t="s">
        <v>216</v>
      </c>
      <c r="K53" s="177"/>
      <c r="L53" s="178">
        <v>998900</v>
      </c>
      <c r="M53" s="178"/>
      <c r="N53" s="178">
        <v>998900</v>
      </c>
      <c r="O53" s="178"/>
      <c r="P53" s="178">
        <v>998900</v>
      </c>
      <c r="Q53" s="178">
        <v>998900</v>
      </c>
    </row>
    <row r="54" spans="1:17" s="179" customFormat="1" ht="27.75" customHeight="1">
      <c r="A54" s="330" t="s">
        <v>236</v>
      </c>
      <c r="B54" s="330"/>
      <c r="C54" s="176" t="s">
        <v>226</v>
      </c>
      <c r="D54" s="176" t="s">
        <v>200</v>
      </c>
      <c r="E54" s="176" t="s">
        <v>199</v>
      </c>
      <c r="F54" s="176" t="s">
        <v>224</v>
      </c>
      <c r="G54" s="176" t="s">
        <v>229</v>
      </c>
      <c r="H54" s="176" t="s">
        <v>237</v>
      </c>
      <c r="I54" s="176" t="s">
        <v>227</v>
      </c>
      <c r="J54" s="176" t="s">
        <v>216</v>
      </c>
      <c r="K54" s="177"/>
      <c r="L54" s="178">
        <v>243300</v>
      </c>
      <c r="M54" s="178"/>
      <c r="N54" s="178">
        <v>243300</v>
      </c>
      <c r="O54" s="178"/>
      <c r="P54" s="178">
        <v>243300</v>
      </c>
      <c r="Q54" s="178">
        <v>243300</v>
      </c>
    </row>
    <row r="55" spans="1:17" s="182" customFormat="1" ht="30" customHeight="1">
      <c r="A55" s="331" t="s">
        <v>238</v>
      </c>
      <c r="B55" s="331"/>
      <c r="C55" s="180" t="s">
        <v>226</v>
      </c>
      <c r="D55" s="180" t="s">
        <v>200</v>
      </c>
      <c r="E55" s="180" t="s">
        <v>199</v>
      </c>
      <c r="F55" s="180" t="s">
        <v>224</v>
      </c>
      <c r="G55" s="180" t="s">
        <v>239</v>
      </c>
      <c r="H55" s="180"/>
      <c r="I55" s="180" t="s">
        <v>227</v>
      </c>
      <c r="J55" s="180"/>
      <c r="K55" s="181">
        <f aca="true" t="shared" si="12" ref="K55:Q55">K56+K57+K58+K59</f>
        <v>0</v>
      </c>
      <c r="L55" s="181">
        <f t="shared" si="12"/>
        <v>1637906</v>
      </c>
      <c r="M55" s="181">
        <f t="shared" si="12"/>
        <v>0</v>
      </c>
      <c r="N55" s="181">
        <f t="shared" si="12"/>
        <v>1637906</v>
      </c>
      <c r="O55" s="181">
        <f t="shared" si="12"/>
        <v>0</v>
      </c>
      <c r="P55" s="181">
        <f t="shared" si="12"/>
        <v>1639406</v>
      </c>
      <c r="Q55" s="181">
        <f t="shared" si="12"/>
        <v>1639406</v>
      </c>
    </row>
    <row r="56" spans="1:17" s="179" customFormat="1" ht="18.75" customHeight="1">
      <c r="A56" s="330" t="s">
        <v>240</v>
      </c>
      <c r="B56" s="330"/>
      <c r="C56" s="176" t="s">
        <v>226</v>
      </c>
      <c r="D56" s="176" t="s">
        <v>200</v>
      </c>
      <c r="E56" s="176" t="s">
        <v>199</v>
      </c>
      <c r="F56" s="176" t="s">
        <v>224</v>
      </c>
      <c r="G56" s="176" t="s">
        <v>239</v>
      </c>
      <c r="H56" s="176" t="s">
        <v>205</v>
      </c>
      <c r="I56" s="176" t="s">
        <v>227</v>
      </c>
      <c r="J56" s="176" t="s">
        <v>216</v>
      </c>
      <c r="K56" s="177"/>
      <c r="L56" s="178">
        <v>528786</v>
      </c>
      <c r="M56" s="178"/>
      <c r="N56" s="178">
        <v>528786</v>
      </c>
      <c r="O56" s="178"/>
      <c r="P56" s="178">
        <v>528786</v>
      </c>
      <c r="Q56" s="178">
        <v>528786</v>
      </c>
    </row>
    <row r="57" spans="1:17" s="179" customFormat="1" ht="29.25" customHeight="1">
      <c r="A57" s="330" t="s">
        <v>241</v>
      </c>
      <c r="B57" s="330"/>
      <c r="C57" s="176" t="s">
        <v>226</v>
      </c>
      <c r="D57" s="176" t="s">
        <v>200</v>
      </c>
      <c r="E57" s="176" t="s">
        <v>199</v>
      </c>
      <c r="F57" s="176" t="s">
        <v>224</v>
      </c>
      <c r="G57" s="176" t="s">
        <v>239</v>
      </c>
      <c r="H57" s="176" t="s">
        <v>242</v>
      </c>
      <c r="I57" s="176" t="s">
        <v>227</v>
      </c>
      <c r="J57" s="176" t="s">
        <v>216</v>
      </c>
      <c r="K57" s="177"/>
      <c r="L57" s="178">
        <v>860000</v>
      </c>
      <c r="M57" s="178"/>
      <c r="N57" s="178">
        <v>860000</v>
      </c>
      <c r="O57" s="178"/>
      <c r="P57" s="178">
        <v>860000</v>
      </c>
      <c r="Q57" s="178">
        <v>860000</v>
      </c>
    </row>
    <row r="58" spans="1:17" s="179" customFormat="1" ht="37.5" customHeight="1">
      <c r="A58" s="330" t="s">
        <v>243</v>
      </c>
      <c r="B58" s="330"/>
      <c r="C58" s="176" t="s">
        <v>226</v>
      </c>
      <c r="D58" s="176" t="s">
        <v>200</v>
      </c>
      <c r="E58" s="176" t="s">
        <v>199</v>
      </c>
      <c r="F58" s="176" t="s">
        <v>224</v>
      </c>
      <c r="G58" s="176" t="s">
        <v>239</v>
      </c>
      <c r="H58" s="176" t="s">
        <v>242</v>
      </c>
      <c r="I58" s="176" t="s">
        <v>227</v>
      </c>
      <c r="J58" s="176" t="s">
        <v>216</v>
      </c>
      <c r="K58" s="177"/>
      <c r="L58" s="178">
        <v>223520</v>
      </c>
      <c r="M58" s="178"/>
      <c r="N58" s="178">
        <v>223520</v>
      </c>
      <c r="O58" s="178"/>
      <c r="P58" s="178">
        <v>223520</v>
      </c>
      <c r="Q58" s="178">
        <v>223520</v>
      </c>
    </row>
    <row r="59" spans="1:17" s="179" customFormat="1" ht="18.75" customHeight="1">
      <c r="A59" s="330" t="s">
        <v>244</v>
      </c>
      <c r="B59" s="330"/>
      <c r="C59" s="176" t="s">
        <v>226</v>
      </c>
      <c r="D59" s="176" t="s">
        <v>200</v>
      </c>
      <c r="E59" s="176" t="s">
        <v>199</v>
      </c>
      <c r="F59" s="176" t="s">
        <v>224</v>
      </c>
      <c r="G59" s="176" t="s">
        <v>239</v>
      </c>
      <c r="H59" s="176" t="s">
        <v>245</v>
      </c>
      <c r="I59" s="176" t="s">
        <v>227</v>
      </c>
      <c r="J59" s="176" t="s">
        <v>216</v>
      </c>
      <c r="K59" s="177"/>
      <c r="L59" s="178">
        <v>25600</v>
      </c>
      <c r="M59" s="178"/>
      <c r="N59" s="178">
        <v>25600</v>
      </c>
      <c r="O59" s="178"/>
      <c r="P59" s="178">
        <v>27100</v>
      </c>
      <c r="Q59" s="178">
        <v>27100</v>
      </c>
    </row>
    <row r="60" spans="1:17" s="182" customFormat="1" ht="15" customHeight="1">
      <c r="A60" s="331" t="s">
        <v>217</v>
      </c>
      <c r="B60" s="331"/>
      <c r="C60" s="180" t="s">
        <v>226</v>
      </c>
      <c r="D60" s="180" t="s">
        <v>200</v>
      </c>
      <c r="E60" s="180" t="s">
        <v>199</v>
      </c>
      <c r="F60" s="180" t="s">
        <v>224</v>
      </c>
      <c r="G60" s="180" t="s">
        <v>218</v>
      </c>
      <c r="H60" s="180"/>
      <c r="I60" s="180" t="s">
        <v>227</v>
      </c>
      <c r="J60" s="180"/>
      <c r="K60" s="181">
        <f aca="true" t="shared" si="13" ref="K60:Q60">K61+K62</f>
        <v>0</v>
      </c>
      <c r="L60" s="181">
        <f t="shared" si="13"/>
        <v>321190</v>
      </c>
      <c r="M60" s="181">
        <f t="shared" si="13"/>
        <v>0</v>
      </c>
      <c r="N60" s="181">
        <f t="shared" si="13"/>
        <v>321190</v>
      </c>
      <c r="O60" s="181">
        <f t="shared" si="13"/>
        <v>0</v>
      </c>
      <c r="P60" s="181">
        <f t="shared" si="13"/>
        <v>321190</v>
      </c>
      <c r="Q60" s="181">
        <f t="shared" si="13"/>
        <v>321190</v>
      </c>
    </row>
    <row r="61" spans="1:17" s="179" customFormat="1" ht="15.75" customHeight="1">
      <c r="A61" s="330" t="s">
        <v>246</v>
      </c>
      <c r="B61" s="330"/>
      <c r="C61" s="176" t="s">
        <v>226</v>
      </c>
      <c r="D61" s="176" t="s">
        <v>200</v>
      </c>
      <c r="E61" s="176" t="s">
        <v>199</v>
      </c>
      <c r="F61" s="176" t="s">
        <v>224</v>
      </c>
      <c r="G61" s="176" t="s">
        <v>218</v>
      </c>
      <c r="H61" s="176" t="s">
        <v>205</v>
      </c>
      <c r="I61" s="176" t="s">
        <v>227</v>
      </c>
      <c r="J61" s="176" t="s">
        <v>216</v>
      </c>
      <c r="K61" s="177"/>
      <c r="L61" s="178">
        <v>208390</v>
      </c>
      <c r="M61" s="178"/>
      <c r="N61" s="178">
        <v>208390</v>
      </c>
      <c r="O61" s="178"/>
      <c r="P61" s="178">
        <v>208390</v>
      </c>
      <c r="Q61" s="178">
        <v>208390</v>
      </c>
    </row>
    <row r="62" spans="1:17" s="179" customFormat="1" ht="52.5" customHeight="1">
      <c r="A62" s="330" t="s">
        <v>247</v>
      </c>
      <c r="B62" s="330"/>
      <c r="C62" s="176" t="s">
        <v>226</v>
      </c>
      <c r="D62" s="176" t="s">
        <v>200</v>
      </c>
      <c r="E62" s="176" t="s">
        <v>199</v>
      </c>
      <c r="F62" s="176" t="s">
        <v>224</v>
      </c>
      <c r="G62" s="176" t="s">
        <v>218</v>
      </c>
      <c r="H62" s="176" t="s">
        <v>248</v>
      </c>
      <c r="I62" s="176" t="s">
        <v>227</v>
      </c>
      <c r="J62" s="176" t="s">
        <v>216</v>
      </c>
      <c r="K62" s="177"/>
      <c r="L62" s="178">
        <v>112800</v>
      </c>
      <c r="M62" s="178"/>
      <c r="N62" s="178">
        <v>112800</v>
      </c>
      <c r="O62" s="178"/>
      <c r="P62" s="178">
        <v>112800</v>
      </c>
      <c r="Q62" s="178">
        <v>112800</v>
      </c>
    </row>
    <row r="63" spans="1:17" s="182" customFormat="1" ht="12.75" customHeight="1" hidden="1">
      <c r="A63" s="318" t="s">
        <v>219</v>
      </c>
      <c r="B63" s="319"/>
      <c r="C63" s="180" t="s">
        <v>226</v>
      </c>
      <c r="D63" s="180" t="s">
        <v>200</v>
      </c>
      <c r="E63" s="180" t="s">
        <v>199</v>
      </c>
      <c r="F63" s="180" t="s">
        <v>202</v>
      </c>
      <c r="G63" s="180" t="s">
        <v>220</v>
      </c>
      <c r="H63" s="180"/>
      <c r="I63" s="180" t="s">
        <v>227</v>
      </c>
      <c r="J63" s="180"/>
      <c r="K63" s="181">
        <f aca="true" t="shared" si="14" ref="K63:Q63">K64+K65</f>
        <v>0</v>
      </c>
      <c r="L63" s="181">
        <f t="shared" si="14"/>
        <v>0</v>
      </c>
      <c r="M63" s="181">
        <f t="shared" si="14"/>
        <v>0</v>
      </c>
      <c r="N63" s="181">
        <f t="shared" si="14"/>
        <v>0</v>
      </c>
      <c r="O63" s="181">
        <f t="shared" si="14"/>
        <v>0</v>
      </c>
      <c r="P63" s="181">
        <f t="shared" si="14"/>
        <v>0</v>
      </c>
      <c r="Q63" s="181">
        <f t="shared" si="14"/>
        <v>0</v>
      </c>
    </row>
    <row r="64" spans="1:17" s="179" customFormat="1" ht="27" customHeight="1" hidden="1">
      <c r="A64" s="316" t="s">
        <v>219</v>
      </c>
      <c r="B64" s="317"/>
      <c r="C64" s="176" t="s">
        <v>226</v>
      </c>
      <c r="D64" s="176" t="s">
        <v>200</v>
      </c>
      <c r="E64" s="176" t="s">
        <v>199</v>
      </c>
      <c r="F64" s="176" t="s">
        <v>202</v>
      </c>
      <c r="G64" s="176" t="s">
        <v>220</v>
      </c>
      <c r="H64" s="176" t="s">
        <v>205</v>
      </c>
      <c r="I64" s="176" t="s">
        <v>227</v>
      </c>
      <c r="J64" s="176" t="s">
        <v>216</v>
      </c>
      <c r="K64" s="177"/>
      <c r="L64" s="178"/>
      <c r="M64" s="178"/>
      <c r="N64" s="178"/>
      <c r="O64" s="178"/>
      <c r="P64" s="178"/>
      <c r="Q64" s="178"/>
    </row>
    <row r="65" spans="1:17" s="179" customFormat="1" ht="27" customHeight="1" hidden="1">
      <c r="A65" s="316" t="s">
        <v>219</v>
      </c>
      <c r="B65" s="317"/>
      <c r="C65" s="176" t="s">
        <v>226</v>
      </c>
      <c r="D65" s="176" t="s">
        <v>200</v>
      </c>
      <c r="E65" s="176" t="s">
        <v>199</v>
      </c>
      <c r="F65" s="176" t="s">
        <v>202</v>
      </c>
      <c r="G65" s="176" t="s">
        <v>220</v>
      </c>
      <c r="H65" s="176" t="s">
        <v>207</v>
      </c>
      <c r="I65" s="176" t="s">
        <v>227</v>
      </c>
      <c r="J65" s="176" t="s">
        <v>216</v>
      </c>
      <c r="K65" s="177"/>
      <c r="L65" s="178"/>
      <c r="M65" s="178"/>
      <c r="N65" s="178"/>
      <c r="O65" s="178"/>
      <c r="P65" s="178"/>
      <c r="Q65" s="178"/>
    </row>
    <row r="66" spans="1:17" s="182" customFormat="1" ht="27" customHeight="1">
      <c r="A66" s="331" t="s">
        <v>221</v>
      </c>
      <c r="B66" s="331"/>
      <c r="C66" s="180" t="s">
        <v>226</v>
      </c>
      <c r="D66" s="180" t="s">
        <v>200</v>
      </c>
      <c r="E66" s="180" t="s">
        <v>199</v>
      </c>
      <c r="F66" s="180" t="s">
        <v>224</v>
      </c>
      <c r="G66" s="180" t="s">
        <v>222</v>
      </c>
      <c r="H66" s="180"/>
      <c r="I66" s="180" t="s">
        <v>227</v>
      </c>
      <c r="J66" s="180"/>
      <c r="K66" s="181">
        <f aca="true" t="shared" si="15" ref="K66:Q66">K67+K68+K69</f>
        <v>0</v>
      </c>
      <c r="L66" s="181">
        <f t="shared" si="15"/>
        <v>3402404</v>
      </c>
      <c r="M66" s="181">
        <f t="shared" si="15"/>
        <v>3269400</v>
      </c>
      <c r="N66" s="181">
        <f t="shared" si="15"/>
        <v>133004</v>
      </c>
      <c r="O66" s="181">
        <f t="shared" si="15"/>
        <v>0</v>
      </c>
      <c r="P66" s="181">
        <f t="shared" si="15"/>
        <v>3402404</v>
      </c>
      <c r="Q66" s="181">
        <f t="shared" si="15"/>
        <v>3402404</v>
      </c>
    </row>
    <row r="67" spans="1:17" s="179" customFormat="1" ht="30" customHeight="1">
      <c r="A67" s="332" t="s">
        <v>221</v>
      </c>
      <c r="B67" s="332"/>
      <c r="C67" s="176" t="s">
        <v>226</v>
      </c>
      <c r="D67" s="176" t="s">
        <v>200</v>
      </c>
      <c r="E67" s="176" t="s">
        <v>199</v>
      </c>
      <c r="F67" s="176" t="s">
        <v>224</v>
      </c>
      <c r="G67" s="176" t="s">
        <v>222</v>
      </c>
      <c r="H67" s="176" t="s">
        <v>205</v>
      </c>
      <c r="I67" s="176" t="s">
        <v>227</v>
      </c>
      <c r="J67" s="176" t="s">
        <v>216</v>
      </c>
      <c r="K67" s="177"/>
      <c r="L67" s="178">
        <f>N67</f>
        <v>133004</v>
      </c>
      <c r="M67" s="178"/>
      <c r="N67" s="178">
        <v>133004</v>
      </c>
      <c r="O67" s="178"/>
      <c r="P67" s="178">
        <v>133004</v>
      </c>
      <c r="Q67" s="178">
        <v>133004</v>
      </c>
    </row>
    <row r="68" spans="1:17" s="179" customFormat="1" ht="30" customHeight="1">
      <c r="A68" s="332" t="s">
        <v>221</v>
      </c>
      <c r="B68" s="332"/>
      <c r="C68" s="176" t="s">
        <v>226</v>
      </c>
      <c r="D68" s="176" t="s">
        <v>200</v>
      </c>
      <c r="E68" s="176" t="s">
        <v>199</v>
      </c>
      <c r="F68" s="176" t="s">
        <v>224</v>
      </c>
      <c r="G68" s="176" t="s">
        <v>222</v>
      </c>
      <c r="H68" s="176" t="s">
        <v>249</v>
      </c>
      <c r="I68" s="176" t="s">
        <v>227</v>
      </c>
      <c r="J68" s="176" t="s">
        <v>216</v>
      </c>
      <c r="K68" s="177"/>
      <c r="L68" s="178">
        <v>3269400</v>
      </c>
      <c r="M68" s="178">
        <v>3269400</v>
      </c>
      <c r="N68" s="178"/>
      <c r="O68" s="178"/>
      <c r="P68" s="178">
        <v>3269400</v>
      </c>
      <c r="Q68" s="178">
        <v>3269400</v>
      </c>
    </row>
    <row r="69" spans="1:17" s="179" customFormat="1" ht="29.25" customHeight="1" hidden="1">
      <c r="A69" s="332" t="s">
        <v>221</v>
      </c>
      <c r="B69" s="332"/>
      <c r="C69" s="176" t="s">
        <v>226</v>
      </c>
      <c r="D69" s="176" t="s">
        <v>200</v>
      </c>
      <c r="E69" s="176" t="s">
        <v>199</v>
      </c>
      <c r="F69" s="176" t="s">
        <v>202</v>
      </c>
      <c r="G69" s="176" t="s">
        <v>222</v>
      </c>
      <c r="H69" s="176" t="s">
        <v>207</v>
      </c>
      <c r="I69" s="176" t="s">
        <v>227</v>
      </c>
      <c r="J69" s="176" t="s">
        <v>216</v>
      </c>
      <c r="K69" s="177"/>
      <c r="L69" s="178"/>
      <c r="M69" s="178"/>
      <c r="N69" s="178"/>
      <c r="O69" s="178"/>
      <c r="P69" s="178"/>
      <c r="Q69" s="178"/>
    </row>
    <row r="70" spans="1:17" s="182" customFormat="1" ht="15" customHeight="1">
      <c r="A70" s="331" t="s">
        <v>250</v>
      </c>
      <c r="B70" s="331"/>
      <c r="C70" s="180" t="s">
        <v>226</v>
      </c>
      <c r="D70" s="180" t="s">
        <v>200</v>
      </c>
      <c r="E70" s="180" t="s">
        <v>199</v>
      </c>
      <c r="F70" s="180" t="s">
        <v>224</v>
      </c>
      <c r="G70" s="180" t="s">
        <v>251</v>
      </c>
      <c r="H70" s="180"/>
      <c r="I70" s="180" t="s">
        <v>227</v>
      </c>
      <c r="J70" s="180"/>
      <c r="K70" s="181">
        <f aca="true" t="shared" si="16" ref="K70:Q70">K71+K72+K73+K74</f>
        <v>0</v>
      </c>
      <c r="L70" s="181">
        <f t="shared" si="16"/>
        <v>1577600</v>
      </c>
      <c r="M70" s="181">
        <f t="shared" si="16"/>
        <v>0</v>
      </c>
      <c r="N70" s="181">
        <f t="shared" si="16"/>
        <v>1577600</v>
      </c>
      <c r="O70" s="181">
        <f t="shared" si="16"/>
        <v>0</v>
      </c>
      <c r="P70" s="181">
        <f t="shared" si="16"/>
        <v>1577600</v>
      </c>
      <c r="Q70" s="181">
        <f t="shared" si="16"/>
        <v>1577600</v>
      </c>
    </row>
    <row r="71" spans="1:17" s="179" customFormat="1" ht="30" customHeight="1">
      <c r="A71" s="332" t="s">
        <v>250</v>
      </c>
      <c r="B71" s="332"/>
      <c r="C71" s="176" t="s">
        <v>226</v>
      </c>
      <c r="D71" s="176" t="s">
        <v>200</v>
      </c>
      <c r="E71" s="176" t="s">
        <v>199</v>
      </c>
      <c r="F71" s="176" t="s">
        <v>224</v>
      </c>
      <c r="G71" s="176" t="s">
        <v>251</v>
      </c>
      <c r="H71" s="176" t="s">
        <v>252</v>
      </c>
      <c r="I71" s="176" t="s">
        <v>227</v>
      </c>
      <c r="J71" s="176" t="s">
        <v>253</v>
      </c>
      <c r="K71" s="177"/>
      <c r="L71" s="178">
        <v>1577600</v>
      </c>
      <c r="M71" s="178"/>
      <c r="N71" s="178">
        <v>1577600</v>
      </c>
      <c r="O71" s="178"/>
      <c r="P71" s="178">
        <v>1577600</v>
      </c>
      <c r="Q71" s="178">
        <v>1577600</v>
      </c>
    </row>
    <row r="72" spans="1:17" s="82" customFormat="1" ht="30" customHeight="1" hidden="1">
      <c r="A72" s="324" t="s">
        <v>250</v>
      </c>
      <c r="B72" s="324"/>
      <c r="C72" s="157" t="s">
        <v>226</v>
      </c>
      <c r="D72" s="157" t="s">
        <v>200</v>
      </c>
      <c r="E72" s="157" t="s">
        <v>199</v>
      </c>
      <c r="F72" s="157" t="s">
        <v>202</v>
      </c>
      <c r="G72" s="162" t="s">
        <v>251</v>
      </c>
      <c r="H72" s="162" t="s">
        <v>254</v>
      </c>
      <c r="I72" s="157" t="s">
        <v>227</v>
      </c>
      <c r="J72" s="157" t="s">
        <v>253</v>
      </c>
      <c r="K72" s="154"/>
      <c r="L72" s="159"/>
      <c r="M72" s="159"/>
      <c r="N72" s="159"/>
      <c r="O72" s="159"/>
      <c r="P72" s="159"/>
      <c r="Q72" s="159"/>
    </row>
    <row r="73" spans="1:17" s="82" customFormat="1" ht="29.25" customHeight="1" hidden="1">
      <c r="A73" s="324" t="s">
        <v>250</v>
      </c>
      <c r="B73" s="324"/>
      <c r="C73" s="157" t="s">
        <v>226</v>
      </c>
      <c r="D73" s="157" t="s">
        <v>200</v>
      </c>
      <c r="E73" s="157" t="s">
        <v>199</v>
      </c>
      <c r="F73" s="157" t="s">
        <v>202</v>
      </c>
      <c r="G73" s="162" t="s">
        <v>251</v>
      </c>
      <c r="H73" s="162" t="s">
        <v>205</v>
      </c>
      <c r="I73" s="157" t="s">
        <v>227</v>
      </c>
      <c r="J73" s="157" t="s">
        <v>255</v>
      </c>
      <c r="K73" s="154"/>
      <c r="L73" s="159"/>
      <c r="M73" s="159"/>
      <c r="N73" s="159"/>
      <c r="O73" s="159"/>
      <c r="P73" s="159"/>
      <c r="Q73" s="159"/>
    </row>
    <row r="74" spans="1:17" s="82" customFormat="1" ht="29.25" customHeight="1" hidden="1">
      <c r="A74" s="324" t="s">
        <v>250</v>
      </c>
      <c r="B74" s="324"/>
      <c r="C74" s="157" t="s">
        <v>226</v>
      </c>
      <c r="D74" s="157" t="s">
        <v>200</v>
      </c>
      <c r="E74" s="157" t="s">
        <v>199</v>
      </c>
      <c r="F74" s="157" t="s">
        <v>202</v>
      </c>
      <c r="G74" s="162" t="s">
        <v>251</v>
      </c>
      <c r="H74" s="162" t="s">
        <v>205</v>
      </c>
      <c r="I74" s="157" t="s">
        <v>227</v>
      </c>
      <c r="J74" s="157" t="s">
        <v>256</v>
      </c>
      <c r="K74" s="154"/>
      <c r="L74" s="159"/>
      <c r="M74" s="159"/>
      <c r="N74" s="159"/>
      <c r="O74" s="159"/>
      <c r="P74" s="159"/>
      <c r="Q74" s="159"/>
    </row>
    <row r="75" spans="1:256" ht="18.75" hidden="1">
      <c r="A75" s="328"/>
      <c r="B75" s="328"/>
      <c r="C75" s="153" t="s">
        <v>226</v>
      </c>
      <c r="D75" s="153" t="s">
        <v>200</v>
      </c>
      <c r="E75" s="153" t="s">
        <v>199</v>
      </c>
      <c r="F75" s="153"/>
      <c r="G75" s="154"/>
      <c r="H75" s="154"/>
      <c r="I75" s="153" t="s">
        <v>227</v>
      </c>
      <c r="J75" s="157"/>
      <c r="K75" s="155">
        <f aca="true" t="shared" si="17" ref="K75:Q75">K76</f>
        <v>0</v>
      </c>
      <c r="L75" s="155">
        <f t="shared" si="17"/>
        <v>0</v>
      </c>
      <c r="M75" s="155">
        <f t="shared" si="17"/>
        <v>0</v>
      </c>
      <c r="N75" s="155">
        <f t="shared" si="17"/>
        <v>0</v>
      </c>
      <c r="O75" s="155">
        <f t="shared" si="17"/>
        <v>0</v>
      </c>
      <c r="P75" s="155">
        <f t="shared" si="17"/>
        <v>0</v>
      </c>
      <c r="Q75" s="155">
        <f t="shared" si="17"/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.75" hidden="1">
      <c r="A76" s="328"/>
      <c r="B76" s="328"/>
      <c r="C76" s="153" t="s">
        <v>226</v>
      </c>
      <c r="D76" s="153" t="s">
        <v>200</v>
      </c>
      <c r="E76" s="153" t="s">
        <v>199</v>
      </c>
      <c r="F76" s="153" t="s">
        <v>257</v>
      </c>
      <c r="G76" s="154"/>
      <c r="H76" s="154"/>
      <c r="I76" s="153" t="s">
        <v>227</v>
      </c>
      <c r="J76" s="157"/>
      <c r="K76" s="155">
        <f aca="true" t="shared" si="18" ref="K76:Q76">K77+K79</f>
        <v>0</v>
      </c>
      <c r="L76" s="155">
        <f t="shared" si="18"/>
        <v>0</v>
      </c>
      <c r="M76" s="155">
        <f t="shared" si="18"/>
        <v>0</v>
      </c>
      <c r="N76" s="155">
        <f t="shared" si="18"/>
        <v>0</v>
      </c>
      <c r="O76" s="155">
        <f t="shared" si="18"/>
        <v>0</v>
      </c>
      <c r="P76" s="155">
        <f t="shared" si="18"/>
        <v>0</v>
      </c>
      <c r="Q76" s="155">
        <f t="shared" si="18"/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7" s="83" customFormat="1" ht="29.25" customHeight="1" hidden="1">
      <c r="A77" s="329" t="s">
        <v>238</v>
      </c>
      <c r="B77" s="329"/>
      <c r="C77" s="153" t="s">
        <v>226</v>
      </c>
      <c r="D77" s="153" t="s">
        <v>200</v>
      </c>
      <c r="E77" s="153" t="s">
        <v>199</v>
      </c>
      <c r="F77" s="153" t="s">
        <v>257</v>
      </c>
      <c r="G77" s="161" t="s">
        <v>239</v>
      </c>
      <c r="H77" s="161"/>
      <c r="I77" s="153" t="s">
        <v>227</v>
      </c>
      <c r="J77" s="153"/>
      <c r="K77" s="164"/>
      <c r="L77" s="165"/>
      <c r="M77" s="165"/>
      <c r="N77" s="165"/>
      <c r="O77" s="165"/>
      <c r="P77" s="165"/>
      <c r="Q77" s="165"/>
    </row>
    <row r="78" spans="1:17" s="82" customFormat="1" ht="28.5" customHeight="1" hidden="1">
      <c r="A78" s="324" t="s">
        <v>238</v>
      </c>
      <c r="B78" s="324"/>
      <c r="C78" s="157" t="s">
        <v>226</v>
      </c>
      <c r="D78" s="157" t="s">
        <v>200</v>
      </c>
      <c r="E78" s="157" t="s">
        <v>199</v>
      </c>
      <c r="F78" s="157" t="s">
        <v>257</v>
      </c>
      <c r="G78" s="162" t="s">
        <v>239</v>
      </c>
      <c r="H78" s="162" t="s">
        <v>258</v>
      </c>
      <c r="I78" s="157" t="s">
        <v>227</v>
      </c>
      <c r="J78" s="157" t="s">
        <v>216</v>
      </c>
      <c r="K78" s="154"/>
      <c r="L78" s="159"/>
      <c r="M78" s="159"/>
      <c r="N78" s="159"/>
      <c r="O78" s="159"/>
      <c r="P78" s="159"/>
      <c r="Q78" s="159"/>
    </row>
    <row r="79" spans="1:17" s="83" customFormat="1" ht="15.75" customHeight="1" hidden="1">
      <c r="A79" s="329" t="s">
        <v>217</v>
      </c>
      <c r="B79" s="329"/>
      <c r="C79" s="153" t="s">
        <v>226</v>
      </c>
      <c r="D79" s="153" t="s">
        <v>200</v>
      </c>
      <c r="E79" s="153" t="s">
        <v>199</v>
      </c>
      <c r="F79" s="153" t="s">
        <v>257</v>
      </c>
      <c r="G79" s="161" t="s">
        <v>218</v>
      </c>
      <c r="H79" s="161"/>
      <c r="I79" s="153" t="s">
        <v>227</v>
      </c>
      <c r="J79" s="153"/>
      <c r="K79" s="164"/>
      <c r="L79" s="165"/>
      <c r="M79" s="165"/>
      <c r="N79" s="165"/>
      <c r="O79" s="165"/>
      <c r="P79" s="165"/>
      <c r="Q79" s="165"/>
    </row>
    <row r="80" spans="1:17" s="82" customFormat="1" ht="15.75" customHeight="1" hidden="1">
      <c r="A80" s="324" t="s">
        <v>217</v>
      </c>
      <c r="B80" s="324"/>
      <c r="C80" s="157" t="s">
        <v>226</v>
      </c>
      <c r="D80" s="157" t="s">
        <v>200</v>
      </c>
      <c r="E80" s="157" t="s">
        <v>199</v>
      </c>
      <c r="F80" s="157" t="s">
        <v>257</v>
      </c>
      <c r="G80" s="162" t="s">
        <v>218</v>
      </c>
      <c r="H80" s="162" t="s">
        <v>259</v>
      </c>
      <c r="I80" s="157" t="s">
        <v>227</v>
      </c>
      <c r="J80" s="157" t="s">
        <v>216</v>
      </c>
      <c r="K80" s="154"/>
      <c r="L80" s="159"/>
      <c r="M80" s="159"/>
      <c r="N80" s="159"/>
      <c r="O80" s="159"/>
      <c r="P80" s="159"/>
      <c r="Q80" s="159"/>
    </row>
    <row r="81" spans="1:17" s="82" customFormat="1" ht="15.75" customHeight="1" hidden="1">
      <c r="A81" s="324" t="s">
        <v>217</v>
      </c>
      <c r="B81" s="324"/>
      <c r="C81" s="157" t="s">
        <v>226</v>
      </c>
      <c r="D81" s="157" t="s">
        <v>200</v>
      </c>
      <c r="E81" s="157" t="s">
        <v>199</v>
      </c>
      <c r="F81" s="157" t="s">
        <v>257</v>
      </c>
      <c r="G81" s="162" t="s">
        <v>218</v>
      </c>
      <c r="H81" s="162" t="s">
        <v>260</v>
      </c>
      <c r="I81" s="157" t="s">
        <v>227</v>
      </c>
      <c r="J81" s="157" t="s">
        <v>216</v>
      </c>
      <c r="K81" s="154"/>
      <c r="L81" s="159"/>
      <c r="M81" s="159"/>
      <c r="N81" s="159"/>
      <c r="O81" s="159"/>
      <c r="P81" s="159"/>
      <c r="Q81" s="159"/>
    </row>
    <row r="82" spans="1:17" s="77" customFormat="1" ht="36" customHeight="1">
      <c r="A82" s="327" t="s">
        <v>261</v>
      </c>
      <c r="B82" s="327"/>
      <c r="C82" s="163" t="s">
        <v>262</v>
      </c>
      <c r="D82" s="163"/>
      <c r="E82" s="163"/>
      <c r="F82" s="163"/>
      <c r="G82" s="163"/>
      <c r="H82" s="163"/>
      <c r="I82" s="163"/>
      <c r="J82" s="163"/>
      <c r="K82" s="152">
        <f aca="true" t="shared" si="19" ref="K82:Q82">SUM(K83:K96)</f>
        <v>0</v>
      </c>
      <c r="L82" s="152">
        <f t="shared" si="19"/>
        <v>7537080</v>
      </c>
      <c r="M82" s="152">
        <f t="shared" si="19"/>
        <v>0</v>
      </c>
      <c r="N82" s="152">
        <f t="shared" si="19"/>
        <v>0</v>
      </c>
      <c r="O82" s="152">
        <f t="shared" si="19"/>
        <v>0</v>
      </c>
      <c r="P82" s="152">
        <f t="shared" si="19"/>
        <v>7537080</v>
      </c>
      <c r="Q82" s="152">
        <f t="shared" si="19"/>
        <v>7537080</v>
      </c>
    </row>
    <row r="83" spans="1:17" ht="17.25" customHeight="1">
      <c r="A83" s="324" t="s">
        <v>263</v>
      </c>
      <c r="B83" s="324"/>
      <c r="C83" s="325" t="s">
        <v>264</v>
      </c>
      <c r="D83" s="325"/>
      <c r="E83" s="325"/>
      <c r="F83" s="325"/>
      <c r="G83" s="325"/>
      <c r="H83" s="325"/>
      <c r="I83" s="166"/>
      <c r="J83" s="166" t="s">
        <v>206</v>
      </c>
      <c r="K83" s="166"/>
      <c r="L83" s="167">
        <v>2640000</v>
      </c>
      <c r="M83" s="167"/>
      <c r="N83" s="167"/>
      <c r="O83" s="167"/>
      <c r="P83" s="167">
        <v>2640000</v>
      </c>
      <c r="Q83" s="167">
        <v>2640000</v>
      </c>
    </row>
    <row r="84" spans="1:17" ht="15.75" customHeight="1" hidden="1">
      <c r="A84" s="324" t="s">
        <v>208</v>
      </c>
      <c r="B84" s="324"/>
      <c r="C84" s="325" t="s">
        <v>264</v>
      </c>
      <c r="D84" s="325"/>
      <c r="E84" s="325"/>
      <c r="F84" s="325"/>
      <c r="G84" s="325"/>
      <c r="H84" s="325"/>
      <c r="I84" s="166"/>
      <c r="J84" s="166"/>
      <c r="K84" s="166"/>
      <c r="L84" s="167"/>
      <c r="M84" s="167"/>
      <c r="N84" s="167"/>
      <c r="O84" s="167"/>
      <c r="P84" s="167"/>
      <c r="Q84" s="167"/>
    </row>
    <row r="85" spans="1:17" ht="15.75" customHeight="1">
      <c r="A85" s="324" t="s">
        <v>265</v>
      </c>
      <c r="B85" s="324"/>
      <c r="C85" s="325" t="s">
        <v>264</v>
      </c>
      <c r="D85" s="325"/>
      <c r="E85" s="325"/>
      <c r="F85" s="325"/>
      <c r="G85" s="325"/>
      <c r="H85" s="325"/>
      <c r="I85" s="166"/>
      <c r="J85" s="166" t="s">
        <v>213</v>
      </c>
      <c r="K85" s="166"/>
      <c r="L85" s="167">
        <v>797280</v>
      </c>
      <c r="M85" s="167"/>
      <c r="N85" s="167"/>
      <c r="O85" s="167"/>
      <c r="P85" s="167">
        <v>797280</v>
      </c>
      <c r="Q85" s="167">
        <v>797280</v>
      </c>
    </row>
    <row r="86" spans="1:17" ht="15.75" customHeight="1">
      <c r="A86" s="324" t="s">
        <v>214</v>
      </c>
      <c r="B86" s="324"/>
      <c r="C86" s="325" t="s">
        <v>264</v>
      </c>
      <c r="D86" s="325"/>
      <c r="E86" s="325"/>
      <c r="F86" s="325"/>
      <c r="G86" s="325"/>
      <c r="H86" s="325"/>
      <c r="I86" s="166"/>
      <c r="J86" s="166" t="s">
        <v>216</v>
      </c>
      <c r="K86" s="166"/>
      <c r="L86" s="167">
        <v>20000</v>
      </c>
      <c r="M86" s="167"/>
      <c r="N86" s="167"/>
      <c r="O86" s="167"/>
      <c r="P86" s="167">
        <v>20000</v>
      </c>
      <c r="Q86" s="167">
        <v>20000</v>
      </c>
    </row>
    <row r="87" spans="1:17" ht="15.75" customHeight="1" hidden="1">
      <c r="A87" s="324" t="s">
        <v>266</v>
      </c>
      <c r="B87" s="324"/>
      <c r="C87" s="325" t="s">
        <v>264</v>
      </c>
      <c r="D87" s="325"/>
      <c r="E87" s="325"/>
      <c r="F87" s="325"/>
      <c r="G87" s="325"/>
      <c r="H87" s="325"/>
      <c r="I87" s="166"/>
      <c r="J87" s="166"/>
      <c r="K87" s="166"/>
      <c r="L87" s="167"/>
      <c r="M87" s="167"/>
      <c r="N87" s="167"/>
      <c r="O87" s="167"/>
      <c r="P87" s="167"/>
      <c r="Q87" s="167"/>
    </row>
    <row r="88" spans="1:17" ht="15.75" customHeight="1" hidden="1">
      <c r="A88" s="324" t="s">
        <v>228</v>
      </c>
      <c r="B88" s="324"/>
      <c r="C88" s="325" t="s">
        <v>264</v>
      </c>
      <c r="D88" s="325"/>
      <c r="E88" s="325"/>
      <c r="F88" s="325"/>
      <c r="G88" s="325"/>
      <c r="H88" s="325"/>
      <c r="I88" s="166"/>
      <c r="J88" s="166"/>
      <c r="K88" s="166"/>
      <c r="L88" s="167"/>
      <c r="M88" s="167"/>
      <c r="N88" s="167"/>
      <c r="O88" s="167"/>
      <c r="P88" s="167"/>
      <c r="Q88" s="167"/>
    </row>
    <row r="89" spans="1:17" ht="15.75" customHeight="1" hidden="1">
      <c r="A89" s="324" t="s">
        <v>267</v>
      </c>
      <c r="B89" s="324"/>
      <c r="C89" s="325" t="s">
        <v>264</v>
      </c>
      <c r="D89" s="325"/>
      <c r="E89" s="325"/>
      <c r="F89" s="325"/>
      <c r="G89" s="325"/>
      <c r="H89" s="325"/>
      <c r="I89" s="166"/>
      <c r="J89" s="166"/>
      <c r="K89" s="166"/>
      <c r="L89" s="167"/>
      <c r="M89" s="167"/>
      <c r="N89" s="167"/>
      <c r="O89" s="167"/>
      <c r="P89" s="167"/>
      <c r="Q89" s="167"/>
    </row>
    <row r="90" spans="1:17" ht="15.75" customHeight="1">
      <c r="A90" s="324" t="s">
        <v>268</v>
      </c>
      <c r="B90" s="324"/>
      <c r="C90" s="325" t="s">
        <v>264</v>
      </c>
      <c r="D90" s="325"/>
      <c r="E90" s="325"/>
      <c r="F90" s="325"/>
      <c r="G90" s="325"/>
      <c r="H90" s="325"/>
      <c r="I90" s="166"/>
      <c r="J90" s="166" t="s">
        <v>216</v>
      </c>
      <c r="K90" s="166"/>
      <c r="L90" s="167">
        <v>300000</v>
      </c>
      <c r="M90" s="167"/>
      <c r="N90" s="167"/>
      <c r="O90" s="167"/>
      <c r="P90" s="167">
        <v>300000</v>
      </c>
      <c r="Q90" s="167">
        <v>300000</v>
      </c>
    </row>
    <row r="91" spans="1:17" ht="15.75" customHeight="1">
      <c r="A91" s="324" t="s">
        <v>269</v>
      </c>
      <c r="B91" s="324"/>
      <c r="C91" s="325" t="s">
        <v>264</v>
      </c>
      <c r="D91" s="325"/>
      <c r="E91" s="325"/>
      <c r="F91" s="325"/>
      <c r="G91" s="325"/>
      <c r="H91" s="325"/>
      <c r="I91" s="166"/>
      <c r="J91" s="166" t="s">
        <v>216</v>
      </c>
      <c r="K91" s="166"/>
      <c r="L91" s="167">
        <v>500000</v>
      </c>
      <c r="M91" s="167"/>
      <c r="N91" s="167"/>
      <c r="O91" s="167"/>
      <c r="P91" s="167">
        <v>500000</v>
      </c>
      <c r="Q91" s="167">
        <v>500000</v>
      </c>
    </row>
    <row r="92" spans="1:17" ht="15.75" customHeight="1" hidden="1">
      <c r="A92" s="324" t="s">
        <v>270</v>
      </c>
      <c r="B92" s="324"/>
      <c r="C92" s="325" t="s">
        <v>264</v>
      </c>
      <c r="D92" s="325"/>
      <c r="E92" s="325"/>
      <c r="F92" s="325"/>
      <c r="G92" s="325"/>
      <c r="H92" s="325"/>
      <c r="I92" s="166"/>
      <c r="J92" s="166"/>
      <c r="K92" s="166"/>
      <c r="L92" s="167"/>
      <c r="M92" s="167"/>
      <c r="N92" s="167"/>
      <c r="O92" s="167"/>
      <c r="P92" s="167"/>
      <c r="Q92" s="167"/>
    </row>
    <row r="93" spans="1:17" ht="15.75" customHeight="1" hidden="1">
      <c r="A93" s="324" t="s">
        <v>271</v>
      </c>
      <c r="B93" s="324"/>
      <c r="C93" s="325" t="s">
        <v>264</v>
      </c>
      <c r="D93" s="325"/>
      <c r="E93" s="325"/>
      <c r="F93" s="325"/>
      <c r="G93" s="325"/>
      <c r="H93" s="325"/>
      <c r="I93" s="166"/>
      <c r="J93" s="166"/>
      <c r="K93" s="166"/>
      <c r="L93" s="167"/>
      <c r="M93" s="167"/>
      <c r="N93" s="167"/>
      <c r="O93" s="167"/>
      <c r="P93" s="167"/>
      <c r="Q93" s="167"/>
    </row>
    <row r="94" spans="1:17" ht="15.75" customHeight="1">
      <c r="A94" s="324" t="s">
        <v>250</v>
      </c>
      <c r="B94" s="324"/>
      <c r="C94" s="325" t="s">
        <v>264</v>
      </c>
      <c r="D94" s="325"/>
      <c r="E94" s="325"/>
      <c r="F94" s="325"/>
      <c r="G94" s="325"/>
      <c r="H94" s="325"/>
      <c r="I94" s="166"/>
      <c r="J94" s="166" t="s">
        <v>255</v>
      </c>
      <c r="K94" s="166"/>
      <c r="L94" s="167">
        <v>100000</v>
      </c>
      <c r="M94" s="167"/>
      <c r="N94" s="167"/>
      <c r="O94" s="167"/>
      <c r="P94" s="167">
        <v>100000</v>
      </c>
      <c r="Q94" s="167">
        <v>100000</v>
      </c>
    </row>
    <row r="95" spans="1:17" ht="16.5" customHeight="1">
      <c r="A95" s="324" t="s">
        <v>219</v>
      </c>
      <c r="B95" s="324"/>
      <c r="C95" s="325" t="s">
        <v>264</v>
      </c>
      <c r="D95" s="325"/>
      <c r="E95" s="325"/>
      <c r="F95" s="325"/>
      <c r="G95" s="325"/>
      <c r="H95" s="325"/>
      <c r="I95" s="166"/>
      <c r="J95" s="166" t="s">
        <v>216</v>
      </c>
      <c r="K95" s="166"/>
      <c r="L95" s="167">
        <v>250000</v>
      </c>
      <c r="M95" s="167"/>
      <c r="N95" s="167"/>
      <c r="O95" s="167"/>
      <c r="P95" s="167">
        <v>250000</v>
      </c>
      <c r="Q95" s="167">
        <v>250000</v>
      </c>
    </row>
    <row r="96" spans="1:17" ht="25.5" customHeight="1">
      <c r="A96" s="324" t="s">
        <v>221</v>
      </c>
      <c r="B96" s="324"/>
      <c r="C96" s="325" t="s">
        <v>264</v>
      </c>
      <c r="D96" s="325"/>
      <c r="E96" s="325"/>
      <c r="F96" s="325"/>
      <c r="G96" s="325"/>
      <c r="H96" s="325"/>
      <c r="I96" s="166"/>
      <c r="J96" s="166" t="s">
        <v>216</v>
      </c>
      <c r="K96" s="166"/>
      <c r="L96" s="167">
        <v>2929800</v>
      </c>
      <c r="M96" s="167"/>
      <c r="N96" s="167"/>
      <c r="O96" s="167"/>
      <c r="P96" s="167">
        <v>2929800</v>
      </c>
      <c r="Q96" s="167">
        <v>2929800</v>
      </c>
    </row>
    <row r="97" spans="1:11" ht="18.75">
      <c r="A97" s="90" t="s">
        <v>272</v>
      </c>
      <c r="B97" s="90"/>
      <c r="C97" s="91"/>
      <c r="D97" s="91"/>
      <c r="E97" s="91"/>
      <c r="F97" s="91"/>
      <c r="G97" s="91"/>
      <c r="H97" s="91"/>
      <c r="I97" s="91"/>
      <c r="J97" s="91"/>
      <c r="K97" s="91"/>
    </row>
    <row r="98" spans="1:11" ht="10.5" customHeight="1">
      <c r="A98" s="90"/>
      <c r="B98" s="90"/>
      <c r="C98" s="91"/>
      <c r="D98" s="91"/>
      <c r="E98" s="91"/>
      <c r="F98" s="91"/>
      <c r="G98" s="91"/>
      <c r="H98" s="91"/>
      <c r="I98" s="91"/>
      <c r="J98" s="91"/>
      <c r="K98" s="91"/>
    </row>
    <row r="99" spans="1:15" ht="23.25" customHeight="1">
      <c r="A99" s="323" t="s">
        <v>173</v>
      </c>
      <c r="B99" s="323"/>
      <c r="C99" s="323"/>
      <c r="D99" s="91"/>
      <c r="E99" s="91"/>
      <c r="F99" s="91"/>
      <c r="G99" s="93"/>
      <c r="H99" s="94"/>
      <c r="I99" s="91"/>
      <c r="J99" s="91"/>
      <c r="K99" s="94"/>
      <c r="L99" s="95"/>
      <c r="M99" s="320" t="s">
        <v>396</v>
      </c>
      <c r="N99" s="320"/>
      <c r="O99" s="320"/>
    </row>
    <row r="100" spans="1:15" ht="15" customHeight="1">
      <c r="A100" s="96"/>
      <c r="B100" s="96"/>
      <c r="C100" s="91"/>
      <c r="D100" s="91"/>
      <c r="E100" s="91"/>
      <c r="F100" s="91"/>
      <c r="G100" s="321"/>
      <c r="H100" s="321"/>
      <c r="I100" s="321"/>
      <c r="J100" s="321"/>
      <c r="K100" s="321"/>
      <c r="L100" s="321"/>
      <c r="M100" s="322" t="s">
        <v>175</v>
      </c>
      <c r="N100" s="322"/>
      <c r="O100" s="322"/>
    </row>
    <row r="101" spans="1:11" ht="11.25" customHeight="1">
      <c r="A101" s="73" t="s">
        <v>174</v>
      </c>
      <c r="B101" s="96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5" ht="15.75" customHeight="1">
      <c r="A102" s="323" t="s">
        <v>176</v>
      </c>
      <c r="B102" s="323"/>
      <c r="C102" s="323"/>
      <c r="D102" s="91"/>
      <c r="E102" s="91"/>
      <c r="F102" s="91"/>
      <c r="G102" s="93"/>
      <c r="H102" s="94"/>
      <c r="I102" s="91"/>
      <c r="J102" s="91"/>
      <c r="K102" s="94"/>
      <c r="L102" s="95"/>
      <c r="M102" s="322" t="s">
        <v>397</v>
      </c>
      <c r="N102" s="322"/>
      <c r="O102" s="322"/>
    </row>
    <row r="103" spans="1:15" ht="15.75" customHeight="1">
      <c r="A103" s="96"/>
      <c r="B103" s="96"/>
      <c r="C103" s="91"/>
      <c r="D103" s="91"/>
      <c r="E103" s="91"/>
      <c r="F103" s="91"/>
      <c r="G103" s="321"/>
      <c r="H103" s="321"/>
      <c r="I103" s="321"/>
      <c r="J103" s="321"/>
      <c r="K103" s="321"/>
      <c r="L103" s="321"/>
      <c r="M103" s="322" t="s">
        <v>175</v>
      </c>
      <c r="N103" s="322"/>
      <c r="O103" s="322"/>
    </row>
    <row r="104" spans="1:11" ht="18.75">
      <c r="A104" s="96"/>
      <c r="B104" s="96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4" ht="15.75" customHeight="1">
      <c r="A105" s="323" t="s">
        <v>177</v>
      </c>
      <c r="B105" s="323"/>
      <c r="C105" s="323"/>
      <c r="D105" s="326"/>
      <c r="E105" s="326"/>
      <c r="F105" s="326"/>
      <c r="G105" s="94"/>
      <c r="H105" s="94"/>
      <c r="I105" s="97"/>
      <c r="J105" s="97"/>
      <c r="K105" s="94"/>
      <c r="L105" s="320" t="s">
        <v>398</v>
      </c>
      <c r="M105" s="320"/>
      <c r="N105" s="320"/>
    </row>
    <row r="106" spans="1:14" ht="15.75" customHeight="1">
      <c r="A106" s="96"/>
      <c r="B106" s="96"/>
      <c r="C106" s="91"/>
      <c r="D106" s="312" t="s">
        <v>181</v>
      </c>
      <c r="E106" s="312"/>
      <c r="F106" s="312"/>
      <c r="G106" s="97"/>
      <c r="H106" s="97"/>
      <c r="I106" s="97"/>
      <c r="J106" s="97"/>
      <c r="K106" s="97"/>
      <c r="L106" s="313" t="s">
        <v>175</v>
      </c>
      <c r="M106" s="313"/>
      <c r="N106" s="98" t="s">
        <v>182</v>
      </c>
    </row>
  </sheetData>
  <sheetProtection/>
  <mergeCells count="122">
    <mergeCell ref="I14:I15"/>
    <mergeCell ref="J14:J15"/>
    <mergeCell ref="Q14:Q15"/>
    <mergeCell ref="K14:K15"/>
    <mergeCell ref="L14:L15"/>
    <mergeCell ref="M14:O14"/>
    <mergeCell ref="P14:P15"/>
    <mergeCell ref="A22:B22"/>
    <mergeCell ref="A23:B23"/>
    <mergeCell ref="A24:B24"/>
    <mergeCell ref="L3:O3"/>
    <mergeCell ref="A9:Q9"/>
    <mergeCell ref="C10:O10"/>
    <mergeCell ref="C11:O11"/>
    <mergeCell ref="E12:N12"/>
    <mergeCell ref="A14:B15"/>
    <mergeCell ref="C14:H15"/>
    <mergeCell ref="A16:B16"/>
    <mergeCell ref="A17:B17"/>
    <mergeCell ref="A18:B18"/>
    <mergeCell ref="A19:B19"/>
    <mergeCell ref="A20:B20"/>
    <mergeCell ref="A21:B21"/>
    <mergeCell ref="A41:B4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1:B51"/>
    <mergeCell ref="A44:B44"/>
    <mergeCell ref="A43:B43"/>
    <mergeCell ref="A34:B34"/>
    <mergeCell ref="A35:B35"/>
    <mergeCell ref="A36:B36"/>
    <mergeCell ref="A37:B37"/>
    <mergeCell ref="A38:B38"/>
    <mergeCell ref="A39:B39"/>
    <mergeCell ref="A40:B40"/>
    <mergeCell ref="A45:B45"/>
    <mergeCell ref="A46:B46"/>
    <mergeCell ref="A47:B47"/>
    <mergeCell ref="A48:B48"/>
    <mergeCell ref="A49:B49"/>
    <mergeCell ref="A50:B50"/>
    <mergeCell ref="A52:B52"/>
    <mergeCell ref="A53:B53"/>
    <mergeCell ref="A57:B57"/>
    <mergeCell ref="A58:B58"/>
    <mergeCell ref="A59:B59"/>
    <mergeCell ref="A60:B60"/>
    <mergeCell ref="A54:B54"/>
    <mergeCell ref="A55:B55"/>
    <mergeCell ref="A56:B56"/>
    <mergeCell ref="A61:B61"/>
    <mergeCell ref="A62:B6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87:B87"/>
    <mergeCell ref="C87:H87"/>
    <mergeCell ref="A75:B75"/>
    <mergeCell ref="A76:B76"/>
    <mergeCell ref="A77:B77"/>
    <mergeCell ref="A78:B78"/>
    <mergeCell ref="A79:B79"/>
    <mergeCell ref="A80:B80"/>
    <mergeCell ref="A81:B81"/>
    <mergeCell ref="A82:B82"/>
    <mergeCell ref="C91:H91"/>
    <mergeCell ref="A92:B92"/>
    <mergeCell ref="C92:H92"/>
    <mergeCell ref="C83:H83"/>
    <mergeCell ref="A84:B84"/>
    <mergeCell ref="C84:H84"/>
    <mergeCell ref="A85:B85"/>
    <mergeCell ref="C85:H85"/>
    <mergeCell ref="A86:B86"/>
    <mergeCell ref="C86:H86"/>
    <mergeCell ref="A96:B96"/>
    <mergeCell ref="C96:H96"/>
    <mergeCell ref="A99:C99"/>
    <mergeCell ref="A88:B88"/>
    <mergeCell ref="C88:H88"/>
    <mergeCell ref="A89:B89"/>
    <mergeCell ref="C89:H89"/>
    <mergeCell ref="A90:B90"/>
    <mergeCell ref="C90:H90"/>
    <mergeCell ref="A91:B91"/>
    <mergeCell ref="A93:B93"/>
    <mergeCell ref="C93:H93"/>
    <mergeCell ref="A94:B94"/>
    <mergeCell ref="C94:H94"/>
    <mergeCell ref="A95:B95"/>
    <mergeCell ref="C95:H95"/>
    <mergeCell ref="M102:O102"/>
    <mergeCell ref="G103:L103"/>
    <mergeCell ref="M103:O103"/>
    <mergeCell ref="A105:C105"/>
    <mergeCell ref="D105:F105"/>
    <mergeCell ref="L105:N105"/>
    <mergeCell ref="D106:F106"/>
    <mergeCell ref="L106:M106"/>
    <mergeCell ref="A42:B42"/>
    <mergeCell ref="A65:B65"/>
    <mergeCell ref="A64:B64"/>
    <mergeCell ref="A63:B63"/>
    <mergeCell ref="M99:O99"/>
    <mergeCell ref="G100:L100"/>
    <mergeCell ref="M100:O100"/>
    <mergeCell ref="A102:C10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5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77" customWidth="1"/>
    <col min="2" max="2" width="24.00390625" style="77" customWidth="1"/>
    <col min="3" max="3" width="7.28125" style="77" customWidth="1"/>
    <col min="4" max="4" width="11.140625" style="77" customWidth="1"/>
    <col min="5" max="5" width="9.8515625" style="77" customWidth="1"/>
    <col min="6" max="6" width="9.421875" style="77" customWidth="1"/>
    <col min="7" max="7" width="10.421875" style="77" customWidth="1"/>
    <col min="8" max="8" width="11.421875" style="77" customWidth="1"/>
    <col min="9" max="16384" width="9.140625" style="77" customWidth="1"/>
  </cols>
  <sheetData>
    <row r="1" spans="1:11" ht="64.5" customHeight="1">
      <c r="A1"/>
      <c r="B1"/>
      <c r="C1"/>
      <c r="D1"/>
      <c r="E1"/>
      <c r="F1" s="346" t="s">
        <v>273</v>
      </c>
      <c r="G1" s="346"/>
      <c r="H1"/>
      <c r="I1" s="100"/>
      <c r="J1"/>
      <c r="K1" s="100"/>
    </row>
    <row r="2" spans="1:11" ht="44.25" customHeight="1">
      <c r="A2"/>
      <c r="B2"/>
      <c r="C2"/>
      <c r="D2"/>
      <c r="E2"/>
      <c r="F2" s="346"/>
      <c r="G2" s="346"/>
      <c r="H2" s="100"/>
      <c r="I2" s="100"/>
      <c r="J2"/>
      <c r="K2" s="99"/>
    </row>
    <row r="3" spans="1:11" ht="19.5" customHeight="1">
      <c r="A3"/>
      <c r="B3" s="346" t="s">
        <v>274</v>
      </c>
      <c r="C3" s="346"/>
      <c r="D3" s="346"/>
      <c r="E3" s="346"/>
      <c r="F3" s="346"/>
      <c r="G3" s="346"/>
      <c r="H3" s="346"/>
      <c r="I3"/>
      <c r="J3"/>
      <c r="K3" s="99"/>
    </row>
    <row r="4" spans="1:11" ht="15.75" customHeight="1">
      <c r="A4"/>
      <c r="B4" s="346" t="s">
        <v>275</v>
      </c>
      <c r="C4" s="346"/>
      <c r="D4" s="346"/>
      <c r="E4" s="346"/>
      <c r="F4" s="346"/>
      <c r="G4" s="346"/>
      <c r="H4" s="346"/>
      <c r="I4" s="346"/>
      <c r="J4"/>
      <c r="K4" s="99"/>
    </row>
    <row r="5" spans="1:11" ht="15.75" customHeight="1">
      <c r="A5"/>
      <c r="B5" s="101"/>
      <c r="C5" s="101"/>
      <c r="D5" s="101"/>
      <c r="E5" s="101"/>
      <c r="F5" s="101"/>
      <c r="G5"/>
      <c r="H5" s="101"/>
      <c r="I5" s="101"/>
      <c r="J5"/>
      <c r="K5" s="99"/>
    </row>
    <row r="6" spans="1:11" ht="15.75" customHeight="1">
      <c r="A6"/>
      <c r="B6" s="101"/>
      <c r="C6" s="101"/>
      <c r="D6" s="101"/>
      <c r="E6" s="101"/>
      <c r="F6" s="101"/>
      <c r="G6" s="101" t="s">
        <v>276</v>
      </c>
      <c r="H6" s="101"/>
      <c r="I6" s="101"/>
      <c r="J6"/>
      <c r="K6" s="99"/>
    </row>
    <row r="7" spans="1:11" ht="78.75" customHeight="1">
      <c r="A7" s="349" t="s">
        <v>277</v>
      </c>
      <c r="B7" s="349" t="s">
        <v>278</v>
      </c>
      <c r="C7" s="349" t="s">
        <v>279</v>
      </c>
      <c r="D7" s="349" t="s">
        <v>280</v>
      </c>
      <c r="E7" s="349" t="s">
        <v>281</v>
      </c>
      <c r="F7" s="349"/>
      <c r="G7" s="349"/>
      <c r="H7" s="349"/>
      <c r="I7" s="101"/>
      <c r="J7" s="101"/>
      <c r="K7" s="99"/>
    </row>
    <row r="8" spans="1:11" ht="15.75" customHeight="1">
      <c r="A8" s="349"/>
      <c r="B8" s="349"/>
      <c r="C8" s="349"/>
      <c r="D8" s="349"/>
      <c r="E8" s="349" t="s">
        <v>282</v>
      </c>
      <c r="F8" s="349"/>
      <c r="G8" s="349" t="s">
        <v>283</v>
      </c>
      <c r="H8" s="349"/>
      <c r="I8" s="101"/>
      <c r="J8" s="101"/>
      <c r="K8" s="99"/>
    </row>
    <row r="9" spans="1:11" ht="33" customHeight="1">
      <c r="A9" s="349"/>
      <c r="B9" s="349"/>
      <c r="C9" s="349"/>
      <c r="D9" s="349"/>
      <c r="E9" s="102" t="s">
        <v>284</v>
      </c>
      <c r="F9" s="102" t="s">
        <v>285</v>
      </c>
      <c r="G9" s="102" t="s">
        <v>284</v>
      </c>
      <c r="H9" s="102" t="s">
        <v>285</v>
      </c>
      <c r="I9" s="101"/>
      <c r="J9" s="101"/>
      <c r="K9" s="99"/>
    </row>
    <row r="10" spans="1:11" ht="15.75">
      <c r="A10" s="103"/>
      <c r="B10" s="103"/>
      <c r="C10" s="102"/>
      <c r="D10" s="102"/>
      <c r="E10" s="102"/>
      <c r="F10" s="102"/>
      <c r="G10" s="102"/>
      <c r="H10" s="102"/>
      <c r="I10" s="101"/>
      <c r="J10" s="101"/>
      <c r="K10" s="99"/>
    </row>
    <row r="11" spans="1:11" ht="15.75">
      <c r="A11" s="103"/>
      <c r="B11" s="103"/>
      <c r="C11" s="102"/>
      <c r="D11" s="102"/>
      <c r="E11" s="102"/>
      <c r="F11" s="102"/>
      <c r="G11" s="102"/>
      <c r="H11" s="102"/>
      <c r="I11" s="101"/>
      <c r="J11" s="101"/>
      <c r="K11" s="99"/>
    </row>
    <row r="12" spans="1:11" ht="15.75">
      <c r="A12" s="103"/>
      <c r="B12" s="103"/>
      <c r="C12" s="102"/>
      <c r="D12" s="102" t="s">
        <v>92</v>
      </c>
      <c r="E12" s="102"/>
      <c r="F12" s="102"/>
      <c r="G12" s="102">
        <f>SUM(G10:G11)</f>
        <v>0</v>
      </c>
      <c r="H12" s="102">
        <f>SUM(H10:H11)</f>
        <v>0</v>
      </c>
      <c r="I12" s="101"/>
      <c r="J12" s="101"/>
      <c r="K12" s="99"/>
    </row>
    <row r="13" spans="1:11" ht="15.75">
      <c r="A13"/>
      <c r="B13" s="101"/>
      <c r="C13" s="101"/>
      <c r="D13" s="101"/>
      <c r="E13" s="101"/>
      <c r="F13" s="101"/>
      <c r="G13"/>
      <c r="H13" s="101"/>
      <c r="I13" s="101"/>
      <c r="J13" s="101"/>
      <c r="K13" s="99"/>
    </row>
    <row r="14" spans="1:11" ht="15.75">
      <c r="A14"/>
      <c r="B14" s="101"/>
      <c r="C14" s="101"/>
      <c r="D14" s="101"/>
      <c r="E14" s="101"/>
      <c r="F14" s="101"/>
      <c r="G14" s="101" t="s">
        <v>286</v>
      </c>
      <c r="H14" s="101"/>
      <c r="I14" s="101"/>
      <c r="J14" s="101"/>
      <c r="K14" s="99"/>
    </row>
    <row r="15" spans="1:11" ht="15.75" customHeight="1">
      <c r="A15" s="349" t="s">
        <v>277</v>
      </c>
      <c r="B15" s="349" t="s">
        <v>278</v>
      </c>
      <c r="C15" s="349" t="s">
        <v>279</v>
      </c>
      <c r="D15" s="349" t="s">
        <v>280</v>
      </c>
      <c r="E15" s="349" t="s">
        <v>281</v>
      </c>
      <c r="F15" s="349"/>
      <c r="G15" s="349"/>
      <c r="H15" s="349"/>
      <c r="I15" s="101"/>
      <c r="J15" s="101"/>
      <c r="K15" s="99"/>
    </row>
    <row r="16" spans="1:11" ht="15.75" customHeight="1">
      <c r="A16" s="349"/>
      <c r="B16" s="349"/>
      <c r="C16" s="349"/>
      <c r="D16" s="349"/>
      <c r="E16" s="349" t="s">
        <v>282</v>
      </c>
      <c r="F16" s="349"/>
      <c r="G16" s="349" t="s">
        <v>283</v>
      </c>
      <c r="H16" s="349"/>
      <c r="I16" s="101"/>
      <c r="J16" s="101"/>
      <c r="K16" s="99"/>
    </row>
    <row r="17" spans="1:11" ht="15.75">
      <c r="A17" s="349"/>
      <c r="B17" s="349"/>
      <c r="C17" s="349"/>
      <c r="D17" s="349"/>
      <c r="E17" s="102" t="s">
        <v>284</v>
      </c>
      <c r="F17" s="102" t="s">
        <v>285</v>
      </c>
      <c r="G17" s="102" t="s">
        <v>284</v>
      </c>
      <c r="H17" s="102" t="s">
        <v>285</v>
      </c>
      <c r="I17" s="101"/>
      <c r="J17" s="101"/>
      <c r="K17" s="99"/>
    </row>
    <row r="18" spans="1:11" ht="15.75">
      <c r="A18" s="103"/>
      <c r="B18" s="103"/>
      <c r="C18" s="102"/>
      <c r="D18" s="102"/>
      <c r="E18" s="102"/>
      <c r="F18" s="102"/>
      <c r="G18" s="102"/>
      <c r="H18" s="102"/>
      <c r="I18" s="101"/>
      <c r="J18" s="101"/>
      <c r="K18" s="99"/>
    </row>
    <row r="19" spans="1:11" ht="15.75">
      <c r="A19" s="103"/>
      <c r="B19" s="103"/>
      <c r="C19" s="102"/>
      <c r="D19" s="102"/>
      <c r="E19" s="102"/>
      <c r="F19" s="102"/>
      <c r="G19" s="102"/>
      <c r="H19" s="102"/>
      <c r="I19" s="101"/>
      <c r="J19" s="101"/>
      <c r="K19" s="99"/>
    </row>
    <row r="20" spans="1:11" ht="15.75">
      <c r="A20" s="103"/>
      <c r="B20" s="103"/>
      <c r="C20" s="102"/>
      <c r="D20" s="102" t="s">
        <v>92</v>
      </c>
      <c r="E20" s="102"/>
      <c r="F20" s="102"/>
      <c r="G20" s="102">
        <f>SUM(G18:G19)</f>
        <v>0</v>
      </c>
      <c r="H20" s="102">
        <f>SUM(H18:H19)</f>
        <v>0</v>
      </c>
      <c r="I20" s="101"/>
      <c r="J20" s="101"/>
      <c r="K20" s="99"/>
    </row>
    <row r="21" spans="1:11" ht="15.75">
      <c r="A21"/>
      <c r="B21"/>
      <c r="C21" s="101"/>
      <c r="D21" s="101"/>
      <c r="E21" s="101"/>
      <c r="F21" s="101"/>
      <c r="G21" s="101"/>
      <c r="H21" s="101"/>
      <c r="I21" s="101"/>
      <c r="J21" s="101"/>
      <c r="K21" s="99"/>
    </row>
    <row r="22" spans="1:11" ht="15.75">
      <c r="A22"/>
      <c r="B22"/>
      <c r="C22" s="101"/>
      <c r="D22" s="101"/>
      <c r="E22" s="101"/>
      <c r="F22" s="101"/>
      <c r="G22" s="101"/>
      <c r="H22" s="101"/>
      <c r="I22" s="101"/>
      <c r="J22" s="101"/>
      <c r="K22" s="99"/>
    </row>
    <row r="23" spans="1:11" ht="15.75">
      <c r="A23"/>
      <c r="B23"/>
      <c r="C23" s="101"/>
      <c r="D23" s="101"/>
      <c r="E23" s="101"/>
      <c r="F23" s="101"/>
      <c r="G23" s="101"/>
      <c r="H23" s="101"/>
      <c r="I23" s="101"/>
      <c r="J23" s="101"/>
      <c r="K23" s="99"/>
    </row>
    <row r="24" spans="1:11" ht="15.75">
      <c r="A24"/>
      <c r="B24"/>
      <c r="C24" s="101"/>
      <c r="D24" s="101"/>
      <c r="E24" s="101"/>
      <c r="F24" s="101"/>
      <c r="G24" s="101"/>
      <c r="H24" s="101"/>
      <c r="I24" s="101"/>
      <c r="J24" s="101"/>
      <c r="K24" s="99"/>
    </row>
    <row r="25" spans="1:11" ht="15.75">
      <c r="A25"/>
      <c r="B25" s="101"/>
      <c r="C25" s="101"/>
      <c r="D25" s="101"/>
      <c r="E25" s="101"/>
      <c r="F25" s="101"/>
      <c r="G25" s="101" t="s">
        <v>287</v>
      </c>
      <c r="H25" s="101"/>
      <c r="I25" s="101"/>
      <c r="J25" s="101"/>
      <c r="K25" s="99"/>
    </row>
    <row r="26" spans="1:11" ht="15.75">
      <c r="A26"/>
      <c r="B26" s="101"/>
      <c r="C26" s="101"/>
      <c r="D26" s="101"/>
      <c r="E26" s="101"/>
      <c r="F26" s="101"/>
      <c r="G26" s="101"/>
      <c r="H26" s="101"/>
      <c r="I26" s="101"/>
      <c r="J26" s="101"/>
      <c r="K26" s="99"/>
    </row>
    <row r="27" spans="1:11" ht="15.75" customHeight="1">
      <c r="A27" s="349" t="s">
        <v>277</v>
      </c>
      <c r="B27" s="349" t="s">
        <v>278</v>
      </c>
      <c r="C27" s="349" t="s">
        <v>279</v>
      </c>
      <c r="D27" s="349" t="s">
        <v>280</v>
      </c>
      <c r="E27" s="349" t="s">
        <v>281</v>
      </c>
      <c r="F27" s="349"/>
      <c r="G27" s="349"/>
      <c r="H27" s="349"/>
      <c r="I27" s="101"/>
      <c r="J27" s="101"/>
      <c r="K27" s="99"/>
    </row>
    <row r="28" spans="1:11" ht="15.75" customHeight="1">
      <c r="A28" s="349"/>
      <c r="B28" s="349"/>
      <c r="C28" s="349"/>
      <c r="D28" s="349"/>
      <c r="E28" s="349" t="s">
        <v>282</v>
      </c>
      <c r="F28" s="349"/>
      <c r="G28" s="349" t="s">
        <v>283</v>
      </c>
      <c r="H28" s="349"/>
      <c r="I28" s="101"/>
      <c r="J28" s="101"/>
      <c r="K28" s="99"/>
    </row>
    <row r="29" spans="1:11" ht="15.75">
      <c r="A29" s="349"/>
      <c r="B29" s="349"/>
      <c r="C29" s="349"/>
      <c r="D29" s="349"/>
      <c r="E29" s="102" t="s">
        <v>284</v>
      </c>
      <c r="F29" s="102" t="s">
        <v>285</v>
      </c>
      <c r="G29" s="102" t="s">
        <v>284</v>
      </c>
      <c r="H29" s="102" t="s">
        <v>285</v>
      </c>
      <c r="I29" s="101"/>
      <c r="J29" s="101"/>
      <c r="K29" s="99"/>
    </row>
    <row r="30" spans="1:11" ht="15.75">
      <c r="A30" s="103"/>
      <c r="B30" s="103"/>
      <c r="C30" s="102"/>
      <c r="D30" s="102"/>
      <c r="E30" s="102"/>
      <c r="F30" s="102"/>
      <c r="G30" s="102"/>
      <c r="H30" s="102"/>
      <c r="I30"/>
      <c r="J30"/>
      <c r="K30" s="99"/>
    </row>
    <row r="31" spans="1:11" ht="15.75">
      <c r="A31" s="103"/>
      <c r="B31" s="103"/>
      <c r="C31" s="102"/>
      <c r="D31" s="102"/>
      <c r="E31" s="102"/>
      <c r="F31" s="102"/>
      <c r="G31" s="102"/>
      <c r="H31" s="102"/>
      <c r="I31"/>
      <c r="J31"/>
      <c r="K31" s="99"/>
    </row>
    <row r="32" spans="1:10" ht="15.75">
      <c r="A32" s="103"/>
      <c r="B32" s="103"/>
      <c r="C32" s="102"/>
      <c r="D32" s="102" t="s">
        <v>92</v>
      </c>
      <c r="E32" s="102"/>
      <c r="F32" s="102"/>
      <c r="G32" s="102">
        <f>SUM(G30:G31)</f>
        <v>0</v>
      </c>
      <c r="H32" s="102">
        <f>SUM(H30:H31)</f>
        <v>0</v>
      </c>
      <c r="I32" s="104"/>
      <c r="J32" s="104"/>
    </row>
    <row r="33" spans="1:10" ht="15.75">
      <c r="A33" s="105"/>
      <c r="B33" s="105"/>
      <c r="C33" s="104"/>
      <c r="D33" s="104"/>
      <c r="E33" s="104"/>
      <c r="F33" s="104"/>
      <c r="G33" s="104"/>
      <c r="H33" s="104"/>
      <c r="I33" s="104"/>
      <c r="J33" s="104"/>
    </row>
    <row r="34" spans="1:10" ht="15.75" customHeight="1">
      <c r="A34" s="346" t="s">
        <v>173</v>
      </c>
      <c r="B34" s="346"/>
      <c r="C34" s="346"/>
      <c r="D34" s="106"/>
      <c r="E34" s="106"/>
      <c r="F34" s="100"/>
      <c r="G34" s="348"/>
      <c r="H34" s="348"/>
      <c r="I34"/>
      <c r="J34"/>
    </row>
    <row r="35" spans="1:10" ht="36.75" customHeight="1">
      <c r="A35" s="105"/>
      <c r="B35" s="105"/>
      <c r="C35" s="104"/>
      <c r="D35" s="344" t="s">
        <v>181</v>
      </c>
      <c r="E35" s="344"/>
      <c r="F35" s="344"/>
      <c r="G35" s="345" t="s">
        <v>175</v>
      </c>
      <c r="H35" s="345"/>
      <c r="I35"/>
      <c r="J35"/>
    </row>
    <row r="36" spans="1:10" ht="15.75">
      <c r="A36"/>
      <c r="B36" s="108" t="s">
        <v>174</v>
      </c>
      <c r="C36" s="104"/>
      <c r="D36" s="104"/>
      <c r="E36" s="104"/>
      <c r="F36"/>
      <c r="G36"/>
      <c r="H36"/>
      <c r="I36"/>
      <c r="J36"/>
    </row>
    <row r="37" spans="1:10" ht="15.75">
      <c r="A37"/>
      <c r="B37" s="108"/>
      <c r="C37" s="104"/>
      <c r="D37" s="104"/>
      <c r="E37" s="104"/>
      <c r="F37"/>
      <c r="G37"/>
      <c r="H37"/>
      <c r="I37"/>
      <c r="J37"/>
    </row>
    <row r="38" spans="1:10" ht="15.75" customHeight="1">
      <c r="A38" s="346" t="s">
        <v>176</v>
      </c>
      <c r="B38" s="346"/>
      <c r="C38" s="346"/>
      <c r="D38" s="106"/>
      <c r="E38" s="106"/>
      <c r="F38" s="100"/>
      <c r="G38" s="348"/>
      <c r="H38" s="348"/>
      <c r="I38"/>
      <c r="J38"/>
    </row>
    <row r="39" spans="1:10" ht="29.25" customHeight="1">
      <c r="A39" s="105"/>
      <c r="B39" s="105"/>
      <c r="C39" s="104"/>
      <c r="D39" s="344" t="s">
        <v>181</v>
      </c>
      <c r="E39" s="344"/>
      <c r="F39" s="344"/>
      <c r="G39" s="345" t="s">
        <v>175</v>
      </c>
      <c r="H39" s="345"/>
      <c r="I39"/>
      <c r="J39"/>
    </row>
    <row r="40" spans="1:10" ht="15.75">
      <c r="A40" s="105"/>
      <c r="B40" s="105"/>
      <c r="C40" s="104"/>
      <c r="D40" s="104"/>
      <c r="E40" s="104"/>
      <c r="F40"/>
      <c r="G40"/>
      <c r="H40"/>
      <c r="I40"/>
      <c r="J40"/>
    </row>
    <row r="41" spans="1:10" ht="15.75" customHeight="1">
      <c r="A41" s="346" t="s">
        <v>177</v>
      </c>
      <c r="B41" s="346"/>
      <c r="C41" s="346"/>
      <c r="D41" s="347"/>
      <c r="E41" s="347"/>
      <c r="F41" s="347"/>
      <c r="G41" s="109"/>
      <c r="H41" s="347"/>
      <c r="I41" s="347"/>
      <c r="J41" s="110"/>
    </row>
    <row r="42" spans="1:10" ht="15.75" customHeight="1">
      <c r="A42" s="105"/>
      <c r="B42" s="105"/>
      <c r="C42" s="104"/>
      <c r="D42" s="343" t="s">
        <v>180</v>
      </c>
      <c r="E42" s="343"/>
      <c r="F42" s="343"/>
      <c r="G42" s="109"/>
      <c r="H42" s="344" t="s">
        <v>181</v>
      </c>
      <c r="I42" s="344"/>
      <c r="J42" s="109"/>
    </row>
    <row r="43" spans="1:10" ht="15.75">
      <c r="A43" s="105"/>
      <c r="B43" s="105"/>
      <c r="C43" s="104"/>
      <c r="D43" s="104"/>
      <c r="E43" s="104"/>
      <c r="F43" s="104"/>
      <c r="G43" s="104"/>
      <c r="H43" s="104"/>
      <c r="I43" s="104"/>
      <c r="J43" s="104"/>
    </row>
    <row r="44" spans="1:10" ht="15.75">
      <c r="A44" s="105"/>
      <c r="B44" s="106" t="s">
        <v>288</v>
      </c>
      <c r="C44" s="106"/>
      <c r="D44" s="106"/>
      <c r="E44" s="106"/>
      <c r="F44" s="104" t="s">
        <v>3</v>
      </c>
      <c r="G44"/>
      <c r="H44" s="104"/>
      <c r="I44" s="104"/>
      <c r="J44" s="104"/>
    </row>
    <row r="45" spans="1:10" ht="15.75" customHeight="1">
      <c r="A45" s="105"/>
      <c r="B45" s="107" t="s">
        <v>289</v>
      </c>
      <c r="C45" s="107"/>
      <c r="D45" s="107"/>
      <c r="E45" s="107"/>
      <c r="F45" s="104"/>
      <c r="G45"/>
      <c r="H45" s="104"/>
      <c r="I45" s="104"/>
      <c r="J45" s="104"/>
    </row>
  </sheetData>
  <sheetProtection/>
  <mergeCells count="37">
    <mergeCell ref="F1:G2"/>
    <mergeCell ref="B3:H3"/>
    <mergeCell ref="B4:I4"/>
    <mergeCell ref="A7:A9"/>
    <mergeCell ref="B7:B9"/>
    <mergeCell ref="C7:C9"/>
    <mergeCell ref="D7:D9"/>
    <mergeCell ref="E7:H7"/>
    <mergeCell ref="E8:F8"/>
    <mergeCell ref="G8:H8"/>
    <mergeCell ref="A15:A17"/>
    <mergeCell ref="B15:B17"/>
    <mergeCell ref="C15:C17"/>
    <mergeCell ref="D15:D17"/>
    <mergeCell ref="E15:H15"/>
    <mergeCell ref="E16:F16"/>
    <mergeCell ref="G16:H16"/>
    <mergeCell ref="A27:A29"/>
    <mergeCell ref="B27:B29"/>
    <mergeCell ref="C27:C29"/>
    <mergeCell ref="D27:D29"/>
    <mergeCell ref="E27:H27"/>
    <mergeCell ref="E28:F28"/>
    <mergeCell ref="G28:H28"/>
    <mergeCell ref="A34:C34"/>
    <mergeCell ref="G34:H34"/>
    <mergeCell ref="D35:F35"/>
    <mergeCell ref="G35:H35"/>
    <mergeCell ref="A38:C38"/>
    <mergeCell ref="G38:H38"/>
    <mergeCell ref="D42:F42"/>
    <mergeCell ref="H42:I42"/>
    <mergeCell ref="D39:F39"/>
    <mergeCell ref="G39:H39"/>
    <mergeCell ref="A41:C41"/>
    <mergeCell ref="D41:F41"/>
    <mergeCell ref="H41:I41"/>
  </mergeCells>
  <printOptions/>
  <pageMargins left="0.7875" right="0.7875" top="0.39375" bottom="0" header="0.511805555555555" footer="0.511805555555555"/>
  <pageSetup orientation="portrait" paperSize="9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H57" sqref="H57"/>
    </sheetView>
  </sheetViews>
  <sheetFormatPr defaultColWidth="8.7109375" defaultRowHeight="15"/>
  <cols>
    <col min="1" max="1" width="6.421875" style="0" customWidth="1"/>
    <col min="2" max="2" width="22.7109375" style="0" customWidth="1"/>
  </cols>
  <sheetData>
    <row r="1" spans="1:13" ht="80.25" customHeight="1">
      <c r="A1" s="77"/>
      <c r="B1" s="77"/>
      <c r="C1" s="77"/>
      <c r="D1" s="77"/>
      <c r="E1" s="77"/>
      <c r="J1" s="353" t="s">
        <v>290</v>
      </c>
      <c r="K1" s="353"/>
      <c r="L1" s="353"/>
      <c r="M1" s="100"/>
    </row>
    <row r="2" spans="1:13" ht="15.75">
      <c r="A2" s="77"/>
      <c r="B2" s="77"/>
      <c r="C2" s="77"/>
      <c r="D2" s="77"/>
      <c r="E2" s="77"/>
      <c r="J2" s="99"/>
      <c r="K2" s="99"/>
      <c r="L2" s="99"/>
      <c r="M2" s="100"/>
    </row>
    <row r="3" spans="1:13" ht="15.75">
      <c r="A3" s="77"/>
      <c r="B3" s="77"/>
      <c r="C3" s="77"/>
      <c r="D3" s="77"/>
      <c r="E3" s="77"/>
      <c r="I3" t="s">
        <v>291</v>
      </c>
      <c r="J3" s="99"/>
      <c r="K3" s="99"/>
      <c r="L3" s="100"/>
      <c r="M3" s="100"/>
    </row>
    <row r="4" spans="1:13" ht="15.75">
      <c r="A4" s="77"/>
      <c r="B4" s="77"/>
      <c r="C4" s="77"/>
      <c r="D4" s="77"/>
      <c r="E4" s="77"/>
      <c r="I4" t="s">
        <v>183</v>
      </c>
      <c r="J4" s="99"/>
      <c r="K4" s="99"/>
      <c r="L4" s="100"/>
      <c r="M4" s="100"/>
    </row>
    <row r="5" spans="1:13" ht="15.75">
      <c r="A5" s="77"/>
      <c r="B5" s="77"/>
      <c r="C5" s="77"/>
      <c r="D5" s="77"/>
      <c r="E5" s="77"/>
      <c r="I5" t="s">
        <v>184</v>
      </c>
      <c r="J5" s="99"/>
      <c r="K5" s="99"/>
      <c r="L5" s="100"/>
      <c r="M5" s="100"/>
    </row>
    <row r="6" spans="1:13" ht="15.75">
      <c r="A6" s="77"/>
      <c r="B6" s="77"/>
      <c r="C6" s="77"/>
      <c r="D6" s="77"/>
      <c r="E6" s="77"/>
      <c r="J6" s="99"/>
      <c r="K6" s="99"/>
      <c r="L6" s="100"/>
      <c r="M6" s="100"/>
    </row>
    <row r="7" spans="1:13" ht="15.75">
      <c r="A7" s="77"/>
      <c r="B7" s="77"/>
      <c r="C7" s="77"/>
      <c r="D7" s="77"/>
      <c r="E7" s="77"/>
      <c r="I7" s="111" t="s">
        <v>292</v>
      </c>
      <c r="J7" s="99"/>
      <c r="K7" s="99"/>
      <c r="L7" s="100"/>
      <c r="M7" s="100"/>
    </row>
    <row r="8" spans="1:13" ht="15.75">
      <c r="A8" s="77"/>
      <c r="B8" s="77"/>
      <c r="C8" s="77"/>
      <c r="D8" s="77"/>
      <c r="E8" s="77"/>
      <c r="J8" s="99"/>
      <c r="K8" s="99"/>
      <c r="L8" s="100"/>
      <c r="M8" s="100"/>
    </row>
    <row r="9" spans="1:9" ht="15.75">
      <c r="A9" s="77"/>
      <c r="B9" s="77"/>
      <c r="C9" s="77"/>
      <c r="D9" s="77"/>
      <c r="E9" s="77"/>
      <c r="F9" s="99"/>
      <c r="G9" s="99"/>
      <c r="H9" s="100"/>
      <c r="I9" s="100"/>
    </row>
    <row r="10" spans="1:11" ht="15.75" customHeight="1">
      <c r="A10" s="77"/>
      <c r="B10" s="346" t="s">
        <v>293</v>
      </c>
      <c r="C10" s="346"/>
      <c r="D10" s="346"/>
      <c r="E10" s="346"/>
      <c r="F10" s="346"/>
      <c r="G10" s="346"/>
      <c r="H10" s="346"/>
      <c r="I10" s="346"/>
      <c r="J10" s="346"/>
      <c r="K10" s="346"/>
    </row>
    <row r="11" spans="1:11" ht="15.75" customHeight="1">
      <c r="A11" s="77"/>
      <c r="B11" s="346" t="s">
        <v>294</v>
      </c>
      <c r="C11" s="346"/>
      <c r="D11" s="346"/>
      <c r="E11" s="346"/>
      <c r="F11" s="346"/>
      <c r="G11" s="346"/>
      <c r="H11" s="346"/>
      <c r="I11" s="346"/>
      <c r="J11" s="346"/>
      <c r="K11" s="346"/>
    </row>
    <row r="12" ht="15">
      <c r="K12" t="s">
        <v>295</v>
      </c>
    </row>
    <row r="13" spans="1:14" ht="35.25" customHeight="1">
      <c r="A13" s="352" t="s">
        <v>277</v>
      </c>
      <c r="B13" s="352" t="s">
        <v>296</v>
      </c>
      <c r="C13" s="352" t="s">
        <v>297</v>
      </c>
      <c r="D13" s="352" t="s">
        <v>298</v>
      </c>
      <c r="E13" s="352" t="s">
        <v>299</v>
      </c>
      <c r="F13" s="352"/>
      <c r="G13" s="352"/>
      <c r="H13" s="352"/>
      <c r="I13" s="352"/>
      <c r="J13" s="352"/>
      <c r="K13" s="352"/>
      <c r="L13" s="352"/>
      <c r="M13" s="351" t="s">
        <v>300</v>
      </c>
      <c r="N13" s="351"/>
    </row>
    <row r="14" spans="1:14" ht="35.25" customHeight="1">
      <c r="A14" s="352"/>
      <c r="B14" s="352"/>
      <c r="C14" s="352"/>
      <c r="D14" s="352"/>
      <c r="E14" s="352" t="s">
        <v>301</v>
      </c>
      <c r="F14" s="352"/>
      <c r="G14" s="352"/>
      <c r="H14" s="352"/>
      <c r="I14" s="352"/>
      <c r="J14" s="352"/>
      <c r="K14" s="352" t="s">
        <v>302</v>
      </c>
      <c r="L14" s="352"/>
      <c r="M14" s="351"/>
      <c r="N14" s="351"/>
    </row>
    <row r="15" spans="1:14" ht="15" customHeight="1">
      <c r="A15" s="352"/>
      <c r="B15" s="352"/>
      <c r="C15" s="352"/>
      <c r="D15" s="352"/>
      <c r="E15" s="112" t="s">
        <v>209</v>
      </c>
      <c r="F15" s="112" t="s">
        <v>303</v>
      </c>
      <c r="G15" s="112" t="s">
        <v>218</v>
      </c>
      <c r="H15" s="112" t="s">
        <v>251</v>
      </c>
      <c r="I15" s="112" t="s">
        <v>222</v>
      </c>
      <c r="J15" s="112" t="s">
        <v>304</v>
      </c>
      <c r="K15" s="112" t="s">
        <v>305</v>
      </c>
      <c r="L15" s="112" t="s">
        <v>306</v>
      </c>
      <c r="M15" s="351"/>
      <c r="N15" s="351"/>
    </row>
    <row r="16" spans="1:14" ht="15">
      <c r="A16" s="113"/>
      <c r="B16" s="113"/>
      <c r="C16" s="113"/>
      <c r="D16" s="113"/>
      <c r="E16" s="113"/>
      <c r="F16" s="113"/>
      <c r="G16" s="113"/>
      <c r="H16" s="113"/>
      <c r="I16" s="113"/>
      <c r="J16" s="113">
        <f>SUM(E16:I16)</f>
        <v>0</v>
      </c>
      <c r="K16" s="113"/>
      <c r="L16" s="113"/>
      <c r="M16" s="113"/>
      <c r="N16" s="113"/>
    </row>
    <row r="17" spans="1:14" ht="15">
      <c r="A17" s="113"/>
      <c r="B17" s="113"/>
      <c r="C17" s="113"/>
      <c r="D17" s="113"/>
      <c r="E17" s="113"/>
      <c r="F17" s="113"/>
      <c r="G17" s="113"/>
      <c r="H17" s="113"/>
      <c r="I17" s="113"/>
      <c r="J17" s="113">
        <f>SUM(E17:I17)</f>
        <v>0</v>
      </c>
      <c r="K17" s="113"/>
      <c r="L17" s="113"/>
      <c r="M17" s="113"/>
      <c r="N17" s="113"/>
    </row>
    <row r="18" spans="1:14" ht="15">
      <c r="A18" s="113"/>
      <c r="B18" s="113"/>
      <c r="C18" s="113"/>
      <c r="D18" s="113"/>
      <c r="E18" s="113"/>
      <c r="F18" s="113"/>
      <c r="G18" s="113"/>
      <c r="H18" s="113"/>
      <c r="I18" s="113"/>
      <c r="J18" s="113">
        <f>SUM(E18:I18)</f>
        <v>0</v>
      </c>
      <c r="K18" s="113"/>
      <c r="L18" s="113"/>
      <c r="M18" s="113"/>
      <c r="N18" s="113"/>
    </row>
    <row r="19" spans="1:14" ht="15">
      <c r="A19" s="113"/>
      <c r="B19" s="113"/>
      <c r="C19" s="113"/>
      <c r="D19" s="113"/>
      <c r="E19" s="113"/>
      <c r="F19" s="113"/>
      <c r="G19" s="113"/>
      <c r="H19" s="113"/>
      <c r="I19" s="113"/>
      <c r="J19" s="113">
        <f>SUM(E19:I19)</f>
        <v>0</v>
      </c>
      <c r="K19" s="113"/>
      <c r="L19" s="113"/>
      <c r="M19" s="113"/>
      <c r="N19" s="113"/>
    </row>
    <row r="20" spans="1:14" ht="15">
      <c r="A20" s="113"/>
      <c r="B20" s="113"/>
      <c r="C20" s="113"/>
      <c r="D20" s="113" t="s">
        <v>92</v>
      </c>
      <c r="E20" s="113">
        <f>SUM(E16:E19)</f>
        <v>0</v>
      </c>
      <c r="F20" s="113">
        <f>SUM(F16:F19)</f>
        <v>0</v>
      </c>
      <c r="G20" s="113">
        <f>SUM(G16:G19)</f>
        <v>0</v>
      </c>
      <c r="H20" s="113">
        <f>SUM(H16:H19)</f>
        <v>0</v>
      </c>
      <c r="I20" s="113">
        <f>SUM(I16:I19)</f>
        <v>0</v>
      </c>
      <c r="J20" s="113">
        <f>SUM(E20:I20)</f>
        <v>0</v>
      </c>
      <c r="K20" s="113">
        <f>SUM(K16:K19)</f>
        <v>0</v>
      </c>
      <c r="L20" s="113">
        <f>SUM(L16:L19)</f>
        <v>0</v>
      </c>
      <c r="M20" s="113"/>
      <c r="N20" s="113"/>
    </row>
    <row r="23" ht="15">
      <c r="K23" t="s">
        <v>307</v>
      </c>
    </row>
    <row r="24" spans="1:14" ht="15" customHeight="1">
      <c r="A24" s="352" t="s">
        <v>277</v>
      </c>
      <c r="B24" s="352" t="s">
        <v>296</v>
      </c>
      <c r="C24" s="352" t="s">
        <v>297</v>
      </c>
      <c r="D24" s="352" t="s">
        <v>298</v>
      </c>
      <c r="E24" s="352" t="s">
        <v>299</v>
      </c>
      <c r="F24" s="352"/>
      <c r="G24" s="352"/>
      <c r="H24" s="352"/>
      <c r="I24" s="352"/>
      <c r="J24" s="352"/>
      <c r="K24" s="352"/>
      <c r="L24" s="352"/>
      <c r="M24" s="351" t="s">
        <v>300</v>
      </c>
      <c r="N24" s="351"/>
    </row>
    <row r="25" spans="1:14" ht="28.5" customHeight="1">
      <c r="A25" s="352"/>
      <c r="B25" s="352"/>
      <c r="C25" s="352"/>
      <c r="D25" s="352"/>
      <c r="E25" s="352" t="s">
        <v>301</v>
      </c>
      <c r="F25" s="352"/>
      <c r="G25" s="352"/>
      <c r="H25" s="352"/>
      <c r="I25" s="352"/>
      <c r="J25" s="352"/>
      <c r="K25" s="352" t="s">
        <v>302</v>
      </c>
      <c r="L25" s="352"/>
      <c r="M25" s="351"/>
      <c r="N25" s="351"/>
    </row>
    <row r="26" spans="1:14" ht="45.75" customHeight="1">
      <c r="A26" s="352"/>
      <c r="B26" s="352"/>
      <c r="C26" s="352"/>
      <c r="D26" s="352"/>
      <c r="E26" s="112" t="s">
        <v>209</v>
      </c>
      <c r="F26" s="112" t="s">
        <v>303</v>
      </c>
      <c r="G26" s="112" t="s">
        <v>218</v>
      </c>
      <c r="H26" s="112" t="s">
        <v>251</v>
      </c>
      <c r="I26" s="112" t="s">
        <v>222</v>
      </c>
      <c r="J26" s="112" t="s">
        <v>304</v>
      </c>
      <c r="K26" s="112" t="s">
        <v>305</v>
      </c>
      <c r="L26" s="112" t="s">
        <v>306</v>
      </c>
      <c r="M26" s="351"/>
      <c r="N26" s="351"/>
    </row>
    <row r="27" spans="1:14" ht="15">
      <c r="A27" s="113"/>
      <c r="B27" s="113"/>
      <c r="C27" s="113"/>
      <c r="D27" s="113"/>
      <c r="E27" s="113"/>
      <c r="F27" s="113"/>
      <c r="G27" s="113"/>
      <c r="H27" s="113"/>
      <c r="I27" s="113"/>
      <c r="J27" s="113">
        <f>SUM(E27:I27)</f>
        <v>0</v>
      </c>
      <c r="K27" s="113"/>
      <c r="L27" s="113"/>
      <c r="M27" s="113"/>
      <c r="N27" s="113"/>
    </row>
    <row r="28" spans="1:14" ht="15">
      <c r="A28" s="113"/>
      <c r="B28" s="113"/>
      <c r="C28" s="113"/>
      <c r="D28" s="113"/>
      <c r="E28" s="113"/>
      <c r="F28" s="113"/>
      <c r="G28" s="113"/>
      <c r="H28" s="113"/>
      <c r="I28" s="113"/>
      <c r="J28" s="113">
        <f>SUM(E28:I28)</f>
        <v>0</v>
      </c>
      <c r="K28" s="113"/>
      <c r="L28" s="113"/>
      <c r="M28" s="113"/>
      <c r="N28" s="113"/>
    </row>
    <row r="29" spans="1:14" ht="15">
      <c r="A29" s="113"/>
      <c r="B29" s="113"/>
      <c r="C29" s="113"/>
      <c r="D29" s="113"/>
      <c r="E29" s="113"/>
      <c r="F29" s="113"/>
      <c r="G29" s="113"/>
      <c r="H29" s="113"/>
      <c r="I29" s="113"/>
      <c r="J29" s="113">
        <f>SUM(E29:I29)</f>
        <v>0</v>
      </c>
      <c r="K29" s="113"/>
      <c r="L29" s="113"/>
      <c r="M29" s="113"/>
      <c r="N29" s="113"/>
    </row>
    <row r="30" spans="1:14" ht="15">
      <c r="A30" s="113"/>
      <c r="B30" s="113"/>
      <c r="C30" s="113"/>
      <c r="D30" s="113"/>
      <c r="E30" s="113"/>
      <c r="F30" s="113"/>
      <c r="G30" s="113"/>
      <c r="H30" s="113"/>
      <c r="I30" s="113"/>
      <c r="J30" s="113">
        <f>SUM(E30:I30)</f>
        <v>0</v>
      </c>
      <c r="K30" s="113"/>
      <c r="L30" s="113"/>
      <c r="M30" s="113"/>
      <c r="N30" s="113"/>
    </row>
    <row r="31" spans="1:14" ht="15">
      <c r="A31" s="113"/>
      <c r="B31" s="113"/>
      <c r="C31" s="113"/>
      <c r="D31" s="113" t="s">
        <v>92</v>
      </c>
      <c r="E31" s="113">
        <f>SUM(E27:E30)</f>
        <v>0</v>
      </c>
      <c r="F31" s="113">
        <f>SUM(F27:F30)</f>
        <v>0</v>
      </c>
      <c r="G31" s="113">
        <f>SUM(G27:G30)</f>
        <v>0</v>
      </c>
      <c r="H31" s="113">
        <f>SUM(H27:H30)</f>
        <v>0</v>
      </c>
      <c r="I31" s="113">
        <f>SUM(I27:I30)</f>
        <v>0</v>
      </c>
      <c r="J31" s="113">
        <f>SUM(E31:I31)</f>
        <v>0</v>
      </c>
      <c r="K31" s="113">
        <f>SUM(K27:K30)</f>
        <v>0</v>
      </c>
      <c r="L31" s="113">
        <f>SUM(L27:L30)</f>
        <v>0</v>
      </c>
      <c r="M31" s="113"/>
      <c r="N31" s="113"/>
    </row>
    <row r="33" ht="15">
      <c r="K33" t="s">
        <v>308</v>
      </c>
    </row>
    <row r="34" spans="1:14" ht="15" customHeight="1">
      <c r="A34" s="352" t="s">
        <v>277</v>
      </c>
      <c r="B34" s="352" t="s">
        <v>296</v>
      </c>
      <c r="C34" s="352" t="s">
        <v>297</v>
      </c>
      <c r="D34" s="352" t="s">
        <v>298</v>
      </c>
      <c r="E34" s="352" t="s">
        <v>299</v>
      </c>
      <c r="F34" s="352"/>
      <c r="G34" s="352"/>
      <c r="H34" s="352"/>
      <c r="I34" s="352"/>
      <c r="J34" s="352"/>
      <c r="K34" s="352"/>
      <c r="L34" s="352"/>
      <c r="M34" s="351" t="s">
        <v>300</v>
      </c>
      <c r="N34" s="351"/>
    </row>
    <row r="35" spans="1:14" ht="29.25" customHeight="1">
      <c r="A35" s="352"/>
      <c r="B35" s="352"/>
      <c r="C35" s="352"/>
      <c r="D35" s="352"/>
      <c r="E35" s="352" t="s">
        <v>301</v>
      </c>
      <c r="F35" s="352"/>
      <c r="G35" s="352"/>
      <c r="H35" s="352"/>
      <c r="I35" s="352"/>
      <c r="J35" s="352"/>
      <c r="K35" s="352" t="s">
        <v>302</v>
      </c>
      <c r="L35" s="352"/>
      <c r="M35" s="351"/>
      <c r="N35" s="351"/>
    </row>
    <row r="36" spans="1:14" ht="45" customHeight="1">
      <c r="A36" s="352"/>
      <c r="B36" s="352"/>
      <c r="C36" s="352"/>
      <c r="D36" s="352"/>
      <c r="E36" s="112" t="s">
        <v>209</v>
      </c>
      <c r="F36" s="112" t="s">
        <v>303</v>
      </c>
      <c r="G36" s="112" t="s">
        <v>218</v>
      </c>
      <c r="H36" s="112" t="s">
        <v>251</v>
      </c>
      <c r="I36" s="112" t="s">
        <v>222</v>
      </c>
      <c r="J36" s="112" t="s">
        <v>304</v>
      </c>
      <c r="K36" s="112" t="s">
        <v>305</v>
      </c>
      <c r="L36" s="112" t="s">
        <v>306</v>
      </c>
      <c r="M36" s="351"/>
      <c r="N36" s="351"/>
    </row>
    <row r="37" spans="1:14" ht="15">
      <c r="A37" s="113"/>
      <c r="B37" s="113"/>
      <c r="C37" s="113"/>
      <c r="D37" s="113"/>
      <c r="E37" s="113"/>
      <c r="F37" s="113"/>
      <c r="G37" s="113"/>
      <c r="H37" s="113"/>
      <c r="I37" s="113"/>
      <c r="J37" s="113">
        <f>SUM(E37:I37)</f>
        <v>0</v>
      </c>
      <c r="K37" s="113"/>
      <c r="L37" s="113"/>
      <c r="M37" s="113"/>
      <c r="N37" s="113"/>
    </row>
    <row r="38" spans="1:14" ht="15">
      <c r="A38" s="113"/>
      <c r="B38" s="113"/>
      <c r="C38" s="113"/>
      <c r="D38" s="113"/>
      <c r="E38" s="113"/>
      <c r="F38" s="113"/>
      <c r="G38" s="113"/>
      <c r="H38" s="113"/>
      <c r="I38" s="113"/>
      <c r="J38" s="113">
        <f>SUM(E38:I38)</f>
        <v>0</v>
      </c>
      <c r="K38" s="113"/>
      <c r="L38" s="113"/>
      <c r="M38" s="113"/>
      <c r="N38" s="113"/>
    </row>
    <row r="39" spans="1:14" ht="15">
      <c r="A39" s="113"/>
      <c r="B39" s="113"/>
      <c r="C39" s="113"/>
      <c r="D39" s="113"/>
      <c r="E39" s="113"/>
      <c r="F39" s="113"/>
      <c r="G39" s="113"/>
      <c r="H39" s="113"/>
      <c r="I39" s="113"/>
      <c r="J39" s="113">
        <f>SUM(E39:I39)</f>
        <v>0</v>
      </c>
      <c r="K39" s="113"/>
      <c r="L39" s="113"/>
      <c r="M39" s="113"/>
      <c r="N39" s="113"/>
    </row>
    <row r="40" spans="1:14" ht="15">
      <c r="A40" s="113"/>
      <c r="B40" s="113"/>
      <c r="C40" s="113"/>
      <c r="D40" s="113"/>
      <c r="E40" s="113"/>
      <c r="F40" s="113"/>
      <c r="G40" s="113"/>
      <c r="H40" s="113"/>
      <c r="I40" s="113"/>
      <c r="J40" s="113">
        <f>SUM(E40:I40)</f>
        <v>0</v>
      </c>
      <c r="K40" s="113"/>
      <c r="L40" s="113"/>
      <c r="M40" s="113"/>
      <c r="N40" s="113"/>
    </row>
    <row r="41" spans="1:14" ht="15">
      <c r="A41" s="113"/>
      <c r="B41" s="113"/>
      <c r="C41" s="113"/>
      <c r="D41" s="113" t="s">
        <v>92</v>
      </c>
      <c r="E41" s="113">
        <f>SUM(E37:E40)</f>
        <v>0</v>
      </c>
      <c r="F41" s="113">
        <f>SUM(F37:F40)</f>
        <v>0</v>
      </c>
      <c r="G41" s="113">
        <f>SUM(G37:G40)</f>
        <v>0</v>
      </c>
      <c r="H41" s="113">
        <f>SUM(H37:H40)</f>
        <v>0</v>
      </c>
      <c r="I41" s="113">
        <f>SUM(I37:I40)</f>
        <v>0</v>
      </c>
      <c r="J41" s="113">
        <f>SUM(E41:I41)</f>
        <v>0</v>
      </c>
      <c r="K41" s="113">
        <f>SUM(K37:K40)</f>
        <v>0</v>
      </c>
      <c r="L41" s="113">
        <f>SUM(L37:L40)</f>
        <v>0</v>
      </c>
      <c r="M41" s="113"/>
      <c r="N41" s="113"/>
    </row>
    <row r="45" spans="1:12" ht="15.75" customHeight="1">
      <c r="A45" s="248" t="s">
        <v>173</v>
      </c>
      <c r="B45" s="248"/>
      <c r="C45" s="248"/>
      <c r="D45" s="60"/>
      <c r="E45" s="60"/>
      <c r="F45" s="60"/>
      <c r="G45" s="60"/>
      <c r="H45" s="60"/>
      <c r="I45" s="52"/>
      <c r="J45" s="5"/>
      <c r="K45" s="350"/>
      <c r="L45" s="350"/>
    </row>
    <row r="46" spans="1:12" ht="15.75" customHeight="1">
      <c r="A46" s="114"/>
      <c r="B46" s="22" t="s">
        <v>174</v>
      </c>
      <c r="C46" s="60"/>
      <c r="D46" s="60"/>
      <c r="E46" s="60"/>
      <c r="F46" s="60"/>
      <c r="G46" s="60"/>
      <c r="H46" s="60"/>
      <c r="I46" s="246"/>
      <c r="J46" s="246"/>
      <c r="K46" s="289" t="s">
        <v>175</v>
      </c>
      <c r="L46" s="289"/>
    </row>
    <row r="47" spans="1:12" ht="15.75">
      <c r="A47" s="2"/>
      <c r="B47" s="2"/>
      <c r="C47" s="60"/>
      <c r="D47" s="60"/>
      <c r="E47" s="60"/>
      <c r="F47" s="60"/>
      <c r="G47" s="60"/>
      <c r="H47" s="60"/>
      <c r="I47" s="60"/>
      <c r="J47" s="2"/>
      <c r="K47" s="2"/>
      <c r="L47" s="2"/>
    </row>
    <row r="48" spans="1:12" ht="15.75" customHeight="1">
      <c r="A48" s="248" t="s">
        <v>176</v>
      </c>
      <c r="B48" s="248"/>
      <c r="C48" s="248"/>
      <c r="D48" s="60"/>
      <c r="E48" s="60"/>
      <c r="F48" s="60"/>
      <c r="G48" s="60"/>
      <c r="H48" s="60"/>
      <c r="I48" s="52"/>
      <c r="J48" s="5"/>
      <c r="K48" s="350"/>
      <c r="L48" s="350"/>
    </row>
    <row r="49" spans="1:12" ht="15.75" customHeight="1">
      <c r="A49" s="114"/>
      <c r="B49" s="114"/>
      <c r="C49" s="60"/>
      <c r="D49" s="60"/>
      <c r="E49" s="60"/>
      <c r="F49" s="60"/>
      <c r="G49" s="60"/>
      <c r="H49" s="60"/>
      <c r="I49" s="245"/>
      <c r="J49" s="245"/>
      <c r="K49" s="289" t="s">
        <v>175</v>
      </c>
      <c r="L49" s="289"/>
    </row>
    <row r="50" spans="1:12" ht="15.75" customHeight="1">
      <c r="A50" s="248" t="s">
        <v>177</v>
      </c>
      <c r="B50" s="248"/>
      <c r="C50" s="248"/>
      <c r="D50" s="250"/>
      <c r="E50" s="250"/>
      <c r="F50" s="250"/>
      <c r="G50" s="51"/>
      <c r="H50" s="52"/>
      <c r="I50" s="53"/>
      <c r="J50" s="350"/>
      <c r="K50" s="350"/>
      <c r="L50" s="115"/>
    </row>
    <row r="51" spans="1:13" ht="31.5" customHeight="1">
      <c r="A51" s="114"/>
      <c r="B51" s="114"/>
      <c r="C51" s="60"/>
      <c r="D51" s="246" t="s">
        <v>180</v>
      </c>
      <c r="E51" s="246"/>
      <c r="F51" s="246"/>
      <c r="G51" s="51"/>
      <c r="H51" s="246" t="s">
        <v>181</v>
      </c>
      <c r="I51" s="246"/>
      <c r="J51" s="248" t="s">
        <v>175</v>
      </c>
      <c r="K51" s="248"/>
      <c r="L51" s="248" t="s">
        <v>182</v>
      </c>
      <c r="M51" s="248"/>
    </row>
  </sheetData>
  <sheetProtection/>
  <mergeCells count="42">
    <mergeCell ref="K25:L25"/>
    <mergeCell ref="J1:L1"/>
    <mergeCell ref="B10:K10"/>
    <mergeCell ref="B11:K11"/>
    <mergeCell ref="E13:L13"/>
    <mergeCell ref="A13:A15"/>
    <mergeCell ref="B13:B15"/>
    <mergeCell ref="C13:C15"/>
    <mergeCell ref="D13:D15"/>
    <mergeCell ref="M13:N15"/>
    <mergeCell ref="E14:J14"/>
    <mergeCell ref="K14:L14"/>
    <mergeCell ref="A24:A26"/>
    <mergeCell ref="B24:B26"/>
    <mergeCell ref="C24:C26"/>
    <mergeCell ref="D24:D26"/>
    <mergeCell ref="E24:L24"/>
    <mergeCell ref="M24:N26"/>
    <mergeCell ref="E25:J25"/>
    <mergeCell ref="A45:C45"/>
    <mergeCell ref="K45:L45"/>
    <mergeCell ref="A34:A36"/>
    <mergeCell ref="B34:B36"/>
    <mergeCell ref="C34:C36"/>
    <mergeCell ref="D34:D36"/>
    <mergeCell ref="E34:L34"/>
    <mergeCell ref="K49:L49"/>
    <mergeCell ref="M34:N36"/>
    <mergeCell ref="E35:J35"/>
    <mergeCell ref="K35:L35"/>
    <mergeCell ref="I46:J46"/>
    <mergeCell ref="K46:L46"/>
    <mergeCell ref="A48:C48"/>
    <mergeCell ref="K48:L48"/>
    <mergeCell ref="L51:M51"/>
    <mergeCell ref="A50:C50"/>
    <mergeCell ref="D50:F50"/>
    <mergeCell ref="J50:K50"/>
    <mergeCell ref="D51:F51"/>
    <mergeCell ref="H51:I51"/>
    <mergeCell ref="J51:K51"/>
    <mergeCell ref="I49:J49"/>
  </mergeCells>
  <printOptions/>
  <pageMargins left="0.315277777777778" right="0.118055555555556" top="0" bottom="0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111" customWidth="1"/>
    <col min="2" max="2" width="17.8515625" style="111" customWidth="1"/>
    <col min="3" max="3" width="24.7109375" style="111" customWidth="1"/>
    <col min="4" max="4" width="13.8515625" style="111" customWidth="1"/>
    <col min="5" max="5" width="14.8515625" style="111" customWidth="1"/>
    <col min="6" max="6" width="18.00390625" style="111" customWidth="1"/>
    <col min="7" max="7" width="19.421875" style="111" customWidth="1"/>
    <col min="8" max="8" width="13.8515625" style="111" customWidth="1"/>
    <col min="9" max="16384" width="9.140625" style="111" customWidth="1"/>
  </cols>
  <sheetData>
    <row r="1" spans="1:16" ht="15">
      <c r="A1"/>
      <c r="B1"/>
      <c r="C1"/>
      <c r="D1"/>
      <c r="E1"/>
      <c r="F1" s="111" t="s">
        <v>309</v>
      </c>
      <c r="G1"/>
      <c r="H1"/>
      <c r="I1"/>
      <c r="J1"/>
      <c r="K1"/>
      <c r="L1"/>
      <c r="M1"/>
      <c r="N1"/>
      <c r="O1"/>
      <c r="P1"/>
    </row>
    <row r="2" spans="1:16" ht="18.75">
      <c r="A2" s="355" t="s">
        <v>274</v>
      </c>
      <c r="B2" s="355"/>
      <c r="C2" s="355"/>
      <c r="D2" s="355"/>
      <c r="E2" s="355"/>
      <c r="F2" s="355"/>
      <c r="G2" s="355"/>
      <c r="H2" s="116"/>
      <c r="I2" s="116"/>
      <c r="J2" s="116"/>
      <c r="K2" s="116"/>
      <c r="L2" s="116"/>
      <c r="M2" s="116"/>
      <c r="N2" s="116"/>
      <c r="O2" s="116"/>
      <c r="P2"/>
    </row>
    <row r="3" spans="1:16" ht="15.75">
      <c r="A3" s="356" t="s">
        <v>310</v>
      </c>
      <c r="B3" s="356"/>
      <c r="C3" s="356"/>
      <c r="D3" s="356"/>
      <c r="E3" s="356"/>
      <c r="F3" s="356"/>
      <c r="G3" s="356"/>
      <c r="H3" s="117"/>
      <c r="I3" s="117"/>
      <c r="J3" s="117"/>
      <c r="K3" s="117"/>
      <c r="L3" s="117"/>
      <c r="M3" s="117"/>
      <c r="N3" s="117"/>
      <c r="O3" s="117"/>
      <c r="P3"/>
    </row>
    <row r="4" spans="1:16" ht="15.75">
      <c r="A4" s="356" t="s">
        <v>311</v>
      </c>
      <c r="B4" s="356"/>
      <c r="C4" s="356"/>
      <c r="D4" s="356"/>
      <c r="E4" s="356"/>
      <c r="F4" s="356"/>
      <c r="G4" s="356"/>
      <c r="H4" s="117"/>
      <c r="I4" s="117"/>
      <c r="J4" s="117"/>
      <c r="K4" s="117"/>
      <c r="L4" s="117"/>
      <c r="M4" s="117"/>
      <c r="N4" s="117"/>
      <c r="O4" s="117"/>
      <c r="P4" s="117"/>
    </row>
    <row r="5" spans="1:7" ht="15.75">
      <c r="A5" s="118"/>
      <c r="B5"/>
      <c r="C5"/>
      <c r="D5"/>
      <c r="E5"/>
      <c r="F5"/>
      <c r="G5"/>
    </row>
    <row r="6" spans="1:7" ht="15.75">
      <c r="A6" s="118"/>
      <c r="B6"/>
      <c r="C6"/>
      <c r="D6"/>
      <c r="E6"/>
      <c r="F6"/>
      <c r="G6"/>
    </row>
    <row r="7" spans="1:7" ht="15.75">
      <c r="A7" s="118" t="s">
        <v>312</v>
      </c>
      <c r="B7"/>
      <c r="C7"/>
      <c r="D7"/>
      <c r="E7"/>
      <c r="F7"/>
      <c r="G7"/>
    </row>
    <row r="8" spans="1:7" ht="15.75">
      <c r="A8" s="118" t="s">
        <v>313</v>
      </c>
      <c r="B8"/>
      <c r="C8"/>
      <c r="D8"/>
      <c r="E8"/>
      <c r="F8"/>
      <c r="G8"/>
    </row>
    <row r="9" spans="1:7" ht="15.75">
      <c r="A9" s="118" t="s">
        <v>314</v>
      </c>
      <c r="B9"/>
      <c r="C9"/>
      <c r="D9"/>
      <c r="E9"/>
      <c r="F9"/>
      <c r="G9"/>
    </row>
    <row r="10" spans="1:7" ht="15.75">
      <c r="A10" s="118" t="s">
        <v>315</v>
      </c>
      <c r="B10"/>
      <c r="C10"/>
      <c r="D10"/>
      <c r="E10"/>
      <c r="F10"/>
      <c r="G10"/>
    </row>
    <row r="11" spans="1:7" ht="18.75">
      <c r="A11" s="118" t="s">
        <v>316</v>
      </c>
      <c r="B11"/>
      <c r="C11"/>
      <c r="D11"/>
      <c r="E11"/>
      <c r="F11"/>
      <c r="G11"/>
    </row>
    <row r="12" spans="1:7" ht="12.75" customHeight="1">
      <c r="A12" s="118"/>
      <c r="B12"/>
      <c r="C12"/>
      <c r="D12"/>
      <c r="E12"/>
      <c r="F12"/>
      <c r="G12" s="111" t="s">
        <v>73</v>
      </c>
    </row>
    <row r="13" spans="1:7" ht="42.75" customHeight="1">
      <c r="A13" s="357" t="s">
        <v>317</v>
      </c>
      <c r="B13" s="357" t="s">
        <v>318</v>
      </c>
      <c r="C13" s="357" t="s">
        <v>319</v>
      </c>
      <c r="D13" s="358" t="s">
        <v>320</v>
      </c>
      <c r="E13" s="358"/>
      <c r="F13" s="357" t="s">
        <v>321</v>
      </c>
      <c r="G13" s="357"/>
    </row>
    <row r="14" spans="1:7" ht="15">
      <c r="A14" s="357"/>
      <c r="B14" s="357"/>
      <c r="C14" s="357"/>
      <c r="D14" s="358"/>
      <c r="E14" s="358"/>
      <c r="F14" s="357"/>
      <c r="G14" s="357"/>
    </row>
    <row r="15" spans="1:7" ht="15.75">
      <c r="A15" s="357"/>
      <c r="B15" s="357"/>
      <c r="C15" s="357"/>
      <c r="D15" s="119" t="s">
        <v>322</v>
      </c>
      <c r="E15" s="119" t="s">
        <v>323</v>
      </c>
      <c r="F15" s="119" t="s">
        <v>324</v>
      </c>
      <c r="G15" s="119" t="s">
        <v>325</v>
      </c>
    </row>
    <row r="16" spans="1:7" ht="64.5" customHeight="1">
      <c r="A16" s="120" t="s">
        <v>326</v>
      </c>
      <c r="B16" s="121" t="s">
        <v>327</v>
      </c>
      <c r="C16" s="121" t="s">
        <v>328</v>
      </c>
      <c r="D16" s="122"/>
      <c r="E16" s="122"/>
      <c r="F16" s="123"/>
      <c r="G16" s="124"/>
    </row>
    <row r="17" spans="1:7" ht="15.75">
      <c r="A17" s="120"/>
      <c r="B17" s="125"/>
      <c r="C17" s="125"/>
      <c r="D17" s="122"/>
      <c r="E17" s="122"/>
      <c r="F17" s="122"/>
      <c r="G17" s="125"/>
    </row>
    <row r="18" spans="1:7" ht="15.75" hidden="1">
      <c r="A18" s="120"/>
      <c r="B18" s="125"/>
      <c r="C18" s="125"/>
      <c r="D18" s="122"/>
      <c r="E18" s="122"/>
      <c r="F18" s="122"/>
      <c r="G18" s="125"/>
    </row>
    <row r="19" spans="1:7" ht="15.75">
      <c r="A19" s="120"/>
      <c r="B19" s="125"/>
      <c r="C19" s="125"/>
      <c r="D19" s="122"/>
      <c r="E19" s="122"/>
      <c r="F19" s="122"/>
      <c r="G19" s="125"/>
    </row>
    <row r="20" spans="1:7" ht="15.75" hidden="1">
      <c r="A20" s="122"/>
      <c r="B20" s="122"/>
      <c r="C20" s="122"/>
      <c r="D20" s="122"/>
      <c r="E20" s="122"/>
      <c r="F20" s="122"/>
      <c r="G20" s="125"/>
    </row>
    <row r="21" spans="1:7" ht="18.75" customHeight="1">
      <c r="A21" s="354" t="s">
        <v>329</v>
      </c>
      <c r="B21" s="354"/>
      <c r="C21" s="354"/>
      <c r="D21" s="354"/>
      <c r="E21" s="354"/>
      <c r="F21" s="126"/>
      <c r="G21" s="127"/>
    </row>
    <row r="22" ht="15.75">
      <c r="A22" s="128"/>
    </row>
    <row r="23" ht="15.75">
      <c r="A23" s="118" t="s">
        <v>330</v>
      </c>
    </row>
    <row r="24" ht="15">
      <c r="A24" s="129" t="s">
        <v>331</v>
      </c>
    </row>
    <row r="25" ht="15">
      <c r="A25" s="129"/>
    </row>
    <row r="26" ht="15.75">
      <c r="A26" s="118" t="s">
        <v>332</v>
      </c>
    </row>
    <row r="27" ht="15">
      <c r="A27" s="129" t="s">
        <v>333</v>
      </c>
    </row>
    <row r="28" ht="15">
      <c r="A28" s="129"/>
    </row>
    <row r="29" ht="15.75">
      <c r="A29" s="118" t="s">
        <v>334</v>
      </c>
    </row>
    <row r="30" ht="15.75">
      <c r="A30" s="118" t="s">
        <v>335</v>
      </c>
    </row>
    <row r="31" ht="15.75">
      <c r="A31" s="118" t="s">
        <v>336</v>
      </c>
    </row>
    <row r="32" ht="15">
      <c r="A32" s="130" t="s">
        <v>337</v>
      </c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5277777777778" right="0.315277777777778" top="0.747916666666667" bottom="0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1">
      <pane xSplit="9" ySplit="14" topLeftCell="J57" activePane="bottomRight" state="frozen"/>
      <selection pane="topLeft" activeCell="A1" sqref="A1"/>
      <selection pane="topRight" activeCell="J1" sqref="J1"/>
      <selection pane="bottomLeft" activeCell="A57" sqref="A57"/>
      <selection pane="bottomRight" activeCell="H57" sqref="H57"/>
    </sheetView>
  </sheetViews>
  <sheetFormatPr defaultColWidth="9.140625" defaultRowHeight="15"/>
  <cols>
    <col min="1" max="2" width="9.140625" style="66" customWidth="1"/>
    <col min="3" max="3" width="4.7109375" style="66" customWidth="1"/>
    <col min="4" max="4" width="5.57421875" style="66" customWidth="1"/>
    <col min="5" max="5" width="4.57421875" style="66" customWidth="1"/>
    <col min="6" max="6" width="3.8515625" style="66" customWidth="1"/>
    <col min="7" max="7" width="9.140625" style="66" customWidth="1"/>
    <col min="8" max="8" width="5.140625" style="66" customWidth="1"/>
    <col min="9" max="9" width="6.7109375" style="66" customWidth="1"/>
    <col min="10" max="10" width="8.57421875" style="66" customWidth="1"/>
    <col min="11" max="12" width="8.28125" style="66" customWidth="1"/>
    <col min="13" max="13" width="12.8515625" style="67" customWidth="1"/>
    <col min="14" max="16" width="9.140625" style="67" customWidth="1"/>
    <col min="17" max="17" width="11.57421875" style="67" customWidth="1"/>
    <col min="18" max="18" width="11.00390625" style="67" customWidth="1"/>
    <col min="19" max="19" width="11.00390625" style="66" customWidth="1"/>
    <col min="20" max="20" width="9.140625" style="66" customWidth="1"/>
    <col min="21" max="16384" width="9.140625" style="68" customWidth="1"/>
  </cols>
  <sheetData>
    <row r="1" spans="1:256" ht="17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353" t="s">
        <v>338</v>
      </c>
      <c r="P1" s="353"/>
      <c r="Q1" s="353"/>
      <c r="R1" s="35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/>
      <c r="C2"/>
      <c r="D2"/>
      <c r="E2"/>
      <c r="F2"/>
      <c r="G2"/>
      <c r="H2"/>
      <c r="I2"/>
      <c r="J2"/>
      <c r="K2"/>
      <c r="L2"/>
      <c r="M2"/>
      <c r="N2"/>
      <c r="O2" s="353"/>
      <c r="P2" s="353"/>
      <c r="Q2" s="353"/>
      <c r="R2" s="35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/>
      <c r="B3"/>
      <c r="C3"/>
      <c r="D3"/>
      <c r="E3"/>
      <c r="F3"/>
      <c r="G3"/>
      <c r="H3"/>
      <c r="I3"/>
      <c r="J3"/>
      <c r="K3"/>
      <c r="L3"/>
      <c r="M3"/>
      <c r="N3"/>
      <c r="O3" s="111" t="s">
        <v>183</v>
      </c>
      <c r="P3" s="99"/>
      <c r="Q3" s="9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 s="111" t="s">
        <v>184</v>
      </c>
      <c r="P4" s="99"/>
      <c r="Q4" s="9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7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 s="111"/>
      <c r="P5" s="99"/>
      <c r="Q5" s="9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>
      <c r="A6"/>
      <c r="B6"/>
      <c r="C6"/>
      <c r="D6"/>
      <c r="E6"/>
      <c r="F6"/>
      <c r="G6"/>
      <c r="H6"/>
      <c r="I6"/>
      <c r="J6"/>
      <c r="K6"/>
      <c r="L6"/>
      <c r="M6"/>
      <c r="N6"/>
      <c r="O6" s="111" t="s">
        <v>292</v>
      </c>
      <c r="P6" s="99"/>
      <c r="Q6" s="9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339" t="s">
        <v>339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73"/>
      <c r="B9" s="73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73"/>
      <c r="B10" s="73"/>
      <c r="C10" s="339" t="s">
        <v>340</v>
      </c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73"/>
      <c r="B11" s="73"/>
      <c r="C11" s="74"/>
      <c r="D11" s="74"/>
      <c r="E11" s="74"/>
      <c r="F11" s="339" t="s">
        <v>341</v>
      </c>
      <c r="G11" s="339"/>
      <c r="H11" s="339"/>
      <c r="I11" s="339"/>
      <c r="J11" s="339"/>
      <c r="K11" s="339"/>
      <c r="L11" s="339"/>
      <c r="M11" s="339"/>
      <c r="N11" s="339"/>
      <c r="O11" s="339"/>
      <c r="P11" s="7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67" t="s">
        <v>73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0" s="77" customFormat="1" ht="15.75" customHeight="1">
      <c r="A13" s="368" t="s">
        <v>44</v>
      </c>
      <c r="B13" s="368"/>
      <c r="C13" s="369" t="s">
        <v>342</v>
      </c>
      <c r="D13" s="369" t="s">
        <v>343</v>
      </c>
      <c r="E13" s="369" t="s">
        <v>344</v>
      </c>
      <c r="F13" s="369" t="s">
        <v>345</v>
      </c>
      <c r="G13" s="369" t="s">
        <v>188</v>
      </c>
      <c r="H13" s="369" t="s">
        <v>189</v>
      </c>
      <c r="I13" s="369" t="s">
        <v>346</v>
      </c>
      <c r="J13" s="369" t="s">
        <v>347</v>
      </c>
      <c r="K13" s="369" t="s">
        <v>348</v>
      </c>
      <c r="L13" s="369" t="s">
        <v>190</v>
      </c>
      <c r="M13" s="370" t="s">
        <v>349</v>
      </c>
      <c r="N13" s="370" t="s">
        <v>63</v>
      </c>
      <c r="O13" s="370"/>
      <c r="P13" s="370"/>
      <c r="Q13" s="370" t="s">
        <v>350</v>
      </c>
      <c r="R13" s="370" t="s">
        <v>351</v>
      </c>
      <c r="S13" s="66"/>
      <c r="T13" s="66"/>
    </row>
    <row r="14" spans="1:256" ht="38.25">
      <c r="A14" s="368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70"/>
      <c r="N14" s="76" t="s">
        <v>194</v>
      </c>
      <c r="O14" s="76" t="s">
        <v>195</v>
      </c>
      <c r="P14" s="76" t="s">
        <v>196</v>
      </c>
      <c r="Q14" s="370"/>
      <c r="R14" s="370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6.75" customHeight="1">
      <c r="A15" s="365" t="s">
        <v>197</v>
      </c>
      <c r="B15" s="365"/>
      <c r="C15" s="131"/>
      <c r="D15" s="131"/>
      <c r="E15" s="131"/>
      <c r="F15" s="131"/>
      <c r="G15" s="131"/>
      <c r="H15" s="131"/>
      <c r="I15" s="131"/>
      <c r="J15" s="131"/>
      <c r="K15" s="131"/>
      <c r="L15" s="132">
        <f aca="true" t="shared" si="0" ref="L15:R15">L16+L22+L40+L58</f>
        <v>0</v>
      </c>
      <c r="M15" s="132">
        <f t="shared" si="0"/>
        <v>0</v>
      </c>
      <c r="N15" s="132">
        <f t="shared" si="0"/>
        <v>0</v>
      </c>
      <c r="O15" s="132">
        <f t="shared" si="0"/>
        <v>0</v>
      </c>
      <c r="P15" s="132">
        <f t="shared" si="0"/>
        <v>0</v>
      </c>
      <c r="Q15" s="132">
        <f t="shared" si="0"/>
        <v>0</v>
      </c>
      <c r="R15" s="132">
        <f t="shared" si="0"/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364" t="s">
        <v>198</v>
      </c>
      <c r="B16" s="36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33"/>
      <c r="N16" s="133"/>
      <c r="O16" s="133"/>
      <c r="P16" s="133"/>
      <c r="Q16" s="133"/>
      <c r="R16" s="13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0" s="82" customFormat="1" ht="15.75">
      <c r="A17" s="366"/>
      <c r="B17" s="366"/>
      <c r="C17" s="80" t="s">
        <v>199</v>
      </c>
      <c r="D17" s="80" t="s">
        <v>352</v>
      </c>
      <c r="E17" s="80" t="s">
        <v>200</v>
      </c>
      <c r="F17" s="80" t="s">
        <v>226</v>
      </c>
      <c r="G17" s="80" t="s">
        <v>353</v>
      </c>
      <c r="H17" s="80"/>
      <c r="I17" s="80"/>
      <c r="J17" s="81"/>
      <c r="K17" s="81"/>
      <c r="L17" s="81"/>
      <c r="M17" s="85"/>
      <c r="N17" s="85"/>
      <c r="O17" s="85"/>
      <c r="P17" s="85"/>
      <c r="Q17" s="85"/>
      <c r="R17" s="85"/>
      <c r="S17" s="134"/>
      <c r="T17" s="134"/>
    </row>
    <row r="18" spans="1:256" ht="15.75" customHeight="1">
      <c r="A18" s="363" t="s">
        <v>263</v>
      </c>
      <c r="B18" s="363"/>
      <c r="C18" s="84" t="s">
        <v>199</v>
      </c>
      <c r="D18" s="84" t="s">
        <v>352</v>
      </c>
      <c r="E18" s="84" t="s">
        <v>200</v>
      </c>
      <c r="F18" s="84" t="s">
        <v>226</v>
      </c>
      <c r="G18" s="84" t="s">
        <v>353</v>
      </c>
      <c r="H18" s="84" t="s">
        <v>354</v>
      </c>
      <c r="I18" s="84" t="s">
        <v>116</v>
      </c>
      <c r="J18" s="81"/>
      <c r="K18" s="81"/>
      <c r="L18" s="81"/>
      <c r="M18" s="85"/>
      <c r="N18" s="85"/>
      <c r="O18" s="85"/>
      <c r="P18" s="85"/>
      <c r="Q18" s="85"/>
      <c r="R18" s="85"/>
      <c r="S18" s="134"/>
      <c r="T18" s="13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363" t="s">
        <v>265</v>
      </c>
      <c r="B19" s="363"/>
      <c r="C19" s="84" t="s">
        <v>199</v>
      </c>
      <c r="D19" s="84" t="s">
        <v>352</v>
      </c>
      <c r="E19" s="84" t="s">
        <v>200</v>
      </c>
      <c r="F19" s="84" t="s">
        <v>226</v>
      </c>
      <c r="G19" s="84" t="s">
        <v>353</v>
      </c>
      <c r="H19" s="84" t="s">
        <v>354</v>
      </c>
      <c r="I19" s="84" t="s">
        <v>355</v>
      </c>
      <c r="J19" s="81"/>
      <c r="K19" s="81"/>
      <c r="L19" s="81"/>
      <c r="M19" s="85"/>
      <c r="N19" s="85"/>
      <c r="O19" s="85"/>
      <c r="P19" s="85"/>
      <c r="Q19" s="85"/>
      <c r="R19" s="85"/>
      <c r="S19" s="134"/>
      <c r="T19" s="13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 s="366"/>
      <c r="B20" s="366"/>
      <c r="C20" s="80" t="s">
        <v>199</v>
      </c>
      <c r="D20" s="80" t="s">
        <v>352</v>
      </c>
      <c r="E20" s="80" t="s">
        <v>200</v>
      </c>
      <c r="F20" s="80" t="s">
        <v>226</v>
      </c>
      <c r="G20" s="80" t="s">
        <v>356</v>
      </c>
      <c r="H20" s="81"/>
      <c r="I20" s="81"/>
      <c r="J20" s="81"/>
      <c r="K20" s="81"/>
      <c r="L20" s="81"/>
      <c r="M20" s="85"/>
      <c r="N20" s="85"/>
      <c r="O20" s="85"/>
      <c r="P20" s="85"/>
      <c r="Q20" s="85"/>
      <c r="R20" s="85"/>
      <c r="S20" s="134"/>
      <c r="T20" s="13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61" t="s">
        <v>268</v>
      </c>
      <c r="B21" s="361"/>
      <c r="C21" s="84" t="s">
        <v>199</v>
      </c>
      <c r="D21" s="84" t="s">
        <v>352</v>
      </c>
      <c r="E21" s="84" t="s">
        <v>200</v>
      </c>
      <c r="F21" s="84" t="s">
        <v>226</v>
      </c>
      <c r="G21" s="84" t="s">
        <v>356</v>
      </c>
      <c r="H21" s="80"/>
      <c r="I21" s="86" t="s">
        <v>328</v>
      </c>
      <c r="J21" s="81"/>
      <c r="K21" s="81"/>
      <c r="L21" s="81"/>
      <c r="M21" s="85"/>
      <c r="N21" s="85"/>
      <c r="O21" s="85"/>
      <c r="P21" s="85"/>
      <c r="Q21" s="85"/>
      <c r="R21" s="85"/>
      <c r="S21" s="134"/>
      <c r="T21" s="13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0" s="77" customFormat="1" ht="45" customHeight="1">
      <c r="A22" s="364" t="s">
        <v>223</v>
      </c>
      <c r="B22" s="364"/>
      <c r="C22" s="87" t="s">
        <v>199</v>
      </c>
      <c r="D22" s="87"/>
      <c r="E22" s="87"/>
      <c r="F22" s="87"/>
      <c r="G22" s="87"/>
      <c r="H22" s="87"/>
      <c r="I22" s="87"/>
      <c r="J22" s="87"/>
      <c r="K22" s="87"/>
      <c r="L22" s="87"/>
      <c r="M22" s="133"/>
      <c r="N22" s="133"/>
      <c r="O22" s="133"/>
      <c r="P22" s="133"/>
      <c r="Q22" s="133"/>
      <c r="R22" s="133"/>
      <c r="S22" s="66"/>
      <c r="T22" s="66"/>
    </row>
    <row r="23" spans="1:20" s="78" customFormat="1" ht="15.75">
      <c r="A23" s="367"/>
      <c r="B23" s="367"/>
      <c r="C23" s="80" t="s">
        <v>199</v>
      </c>
      <c r="D23" s="80" t="s">
        <v>352</v>
      </c>
      <c r="E23" s="80" t="s">
        <v>200</v>
      </c>
      <c r="F23" s="80" t="s">
        <v>226</v>
      </c>
      <c r="G23" s="80" t="s">
        <v>357</v>
      </c>
      <c r="H23" s="80"/>
      <c r="I23" s="80"/>
      <c r="J23" s="135"/>
      <c r="K23" s="135"/>
      <c r="L23" s="135"/>
      <c r="M23" s="136"/>
      <c r="N23" s="136"/>
      <c r="O23" s="136"/>
      <c r="P23" s="136"/>
      <c r="Q23" s="136"/>
      <c r="R23" s="136"/>
      <c r="S23" s="137"/>
      <c r="T23" s="137"/>
    </row>
    <row r="24" spans="1:20" s="77" customFormat="1" ht="15.75" customHeight="1">
      <c r="A24" s="361" t="s">
        <v>263</v>
      </c>
      <c r="B24" s="361"/>
      <c r="C24" s="84" t="s">
        <v>199</v>
      </c>
      <c r="D24" s="84" t="s">
        <v>352</v>
      </c>
      <c r="E24" s="84" t="s">
        <v>200</v>
      </c>
      <c r="F24" s="84" t="s">
        <v>226</v>
      </c>
      <c r="G24" s="84" t="s">
        <v>357</v>
      </c>
      <c r="H24" s="84"/>
      <c r="I24" s="138" t="s">
        <v>116</v>
      </c>
      <c r="J24" s="88"/>
      <c r="K24" s="88"/>
      <c r="L24" s="88"/>
      <c r="M24" s="89"/>
      <c r="N24" s="89"/>
      <c r="O24" s="89"/>
      <c r="P24" s="89"/>
      <c r="Q24" s="89"/>
      <c r="R24" s="89"/>
      <c r="S24" s="66"/>
      <c r="T24" s="66"/>
    </row>
    <row r="25" spans="1:20" s="77" customFormat="1" ht="15.75" customHeight="1">
      <c r="A25" s="361" t="s">
        <v>208</v>
      </c>
      <c r="B25" s="361"/>
      <c r="C25" s="84" t="s">
        <v>199</v>
      </c>
      <c r="D25" s="84" t="s">
        <v>352</v>
      </c>
      <c r="E25" s="84" t="s">
        <v>200</v>
      </c>
      <c r="F25" s="84" t="s">
        <v>226</v>
      </c>
      <c r="G25" s="84" t="s">
        <v>357</v>
      </c>
      <c r="H25" s="84"/>
      <c r="I25" s="138" t="s">
        <v>358</v>
      </c>
      <c r="J25" s="88"/>
      <c r="K25" s="88"/>
      <c r="L25" s="88"/>
      <c r="M25" s="89"/>
      <c r="N25" s="89"/>
      <c r="O25" s="89"/>
      <c r="P25" s="89"/>
      <c r="Q25" s="89"/>
      <c r="R25" s="89"/>
      <c r="S25" s="66"/>
      <c r="T25" s="66"/>
    </row>
    <row r="26" spans="1:20" s="77" customFormat="1" ht="15.75" customHeight="1">
      <c r="A26" s="361" t="s">
        <v>265</v>
      </c>
      <c r="B26" s="361"/>
      <c r="C26" s="84" t="s">
        <v>199</v>
      </c>
      <c r="D26" s="84" t="s">
        <v>352</v>
      </c>
      <c r="E26" s="84" t="s">
        <v>200</v>
      </c>
      <c r="F26" s="84" t="s">
        <v>226</v>
      </c>
      <c r="G26" s="84" t="s">
        <v>357</v>
      </c>
      <c r="H26" s="84"/>
      <c r="I26" s="138" t="s">
        <v>355</v>
      </c>
      <c r="J26" s="88"/>
      <c r="K26" s="88"/>
      <c r="L26" s="88"/>
      <c r="M26" s="89"/>
      <c r="N26" s="89"/>
      <c r="O26" s="89"/>
      <c r="P26" s="89"/>
      <c r="Q26" s="89"/>
      <c r="R26" s="89"/>
      <c r="S26" s="66"/>
      <c r="T26" s="66"/>
    </row>
    <row r="27" spans="1:20" s="77" customFormat="1" ht="15.75" customHeight="1">
      <c r="A27" s="361" t="s">
        <v>214</v>
      </c>
      <c r="B27" s="361"/>
      <c r="C27" s="84" t="s">
        <v>199</v>
      </c>
      <c r="D27" s="84" t="s">
        <v>352</v>
      </c>
      <c r="E27" s="84" t="s">
        <v>200</v>
      </c>
      <c r="F27" s="84" t="s">
        <v>226</v>
      </c>
      <c r="G27" s="84" t="s">
        <v>357</v>
      </c>
      <c r="H27" s="84"/>
      <c r="I27" s="138" t="s">
        <v>359</v>
      </c>
      <c r="J27" s="88"/>
      <c r="K27" s="88"/>
      <c r="L27" s="88"/>
      <c r="M27" s="89"/>
      <c r="N27" s="89"/>
      <c r="O27" s="89"/>
      <c r="P27" s="89"/>
      <c r="Q27" s="89"/>
      <c r="R27" s="89"/>
      <c r="S27" s="66"/>
      <c r="T27" s="66"/>
    </row>
    <row r="28" spans="1:20" s="77" customFormat="1" ht="15.75" customHeight="1">
      <c r="A28" s="361" t="s">
        <v>266</v>
      </c>
      <c r="B28" s="361"/>
      <c r="C28" s="84" t="s">
        <v>199</v>
      </c>
      <c r="D28" s="84" t="s">
        <v>352</v>
      </c>
      <c r="E28" s="84" t="s">
        <v>200</v>
      </c>
      <c r="F28" s="84" t="s">
        <v>226</v>
      </c>
      <c r="G28" s="84" t="s">
        <v>357</v>
      </c>
      <c r="H28" s="84"/>
      <c r="I28" s="138" t="s">
        <v>360</v>
      </c>
      <c r="J28" s="88"/>
      <c r="K28" s="88"/>
      <c r="L28" s="88"/>
      <c r="M28" s="89"/>
      <c r="N28" s="89"/>
      <c r="O28" s="89"/>
      <c r="P28" s="89"/>
      <c r="Q28" s="89"/>
      <c r="R28" s="89"/>
      <c r="S28" s="66"/>
      <c r="T28" s="66"/>
    </row>
    <row r="29" spans="1:20" s="77" customFormat="1" ht="15.75" customHeight="1">
      <c r="A29" s="361" t="s">
        <v>228</v>
      </c>
      <c r="B29" s="361"/>
      <c r="C29" s="84" t="s">
        <v>199</v>
      </c>
      <c r="D29" s="84" t="s">
        <v>352</v>
      </c>
      <c r="E29" s="84" t="s">
        <v>200</v>
      </c>
      <c r="F29" s="84" t="s">
        <v>226</v>
      </c>
      <c r="G29" s="84" t="s">
        <v>357</v>
      </c>
      <c r="H29" s="84"/>
      <c r="I29" s="138" t="s">
        <v>361</v>
      </c>
      <c r="J29" s="88"/>
      <c r="K29" s="88"/>
      <c r="L29" s="88"/>
      <c r="M29" s="89"/>
      <c r="N29" s="89"/>
      <c r="O29" s="89"/>
      <c r="P29" s="89"/>
      <c r="Q29" s="89"/>
      <c r="R29" s="89"/>
      <c r="S29" s="66"/>
      <c r="T29" s="66"/>
    </row>
    <row r="30" spans="1:20" s="77" customFormat="1" ht="15.75" customHeight="1">
      <c r="A30" s="361" t="s">
        <v>267</v>
      </c>
      <c r="B30" s="361"/>
      <c r="C30" s="84" t="s">
        <v>199</v>
      </c>
      <c r="D30" s="84" t="s">
        <v>352</v>
      </c>
      <c r="E30" s="84" t="s">
        <v>200</v>
      </c>
      <c r="F30" s="84" t="s">
        <v>226</v>
      </c>
      <c r="G30" s="84" t="s">
        <v>357</v>
      </c>
      <c r="H30" s="84"/>
      <c r="I30" s="138" t="s">
        <v>362</v>
      </c>
      <c r="J30" s="88"/>
      <c r="K30" s="88"/>
      <c r="L30" s="88"/>
      <c r="M30" s="89"/>
      <c r="N30" s="89"/>
      <c r="O30" s="89"/>
      <c r="P30" s="89"/>
      <c r="Q30" s="89"/>
      <c r="R30" s="89"/>
      <c r="S30" s="66"/>
      <c r="T30" s="66"/>
    </row>
    <row r="31" spans="1:20" s="77" customFormat="1" ht="15.75" customHeight="1">
      <c r="A31" s="361" t="s">
        <v>268</v>
      </c>
      <c r="B31" s="361"/>
      <c r="C31" s="84" t="s">
        <v>199</v>
      </c>
      <c r="D31" s="84" t="s">
        <v>352</v>
      </c>
      <c r="E31" s="84" t="s">
        <v>200</v>
      </c>
      <c r="F31" s="84" t="s">
        <v>226</v>
      </c>
      <c r="G31" s="84" t="s">
        <v>357</v>
      </c>
      <c r="H31" s="84"/>
      <c r="I31" s="138" t="s">
        <v>328</v>
      </c>
      <c r="J31" s="88"/>
      <c r="K31" s="88"/>
      <c r="L31" s="88"/>
      <c r="M31" s="89"/>
      <c r="N31" s="89"/>
      <c r="O31" s="89"/>
      <c r="P31" s="89"/>
      <c r="Q31" s="89"/>
      <c r="R31" s="89"/>
      <c r="S31" s="66"/>
      <c r="T31" s="66"/>
    </row>
    <row r="32" spans="1:20" s="77" customFormat="1" ht="15.75" customHeight="1">
      <c r="A32" s="361" t="s">
        <v>269</v>
      </c>
      <c r="B32" s="361"/>
      <c r="C32" s="84" t="s">
        <v>199</v>
      </c>
      <c r="D32" s="84" t="s">
        <v>352</v>
      </c>
      <c r="E32" s="84" t="s">
        <v>200</v>
      </c>
      <c r="F32" s="84" t="s">
        <v>226</v>
      </c>
      <c r="G32" s="84" t="s">
        <v>357</v>
      </c>
      <c r="H32" s="84"/>
      <c r="I32" s="138" t="s">
        <v>363</v>
      </c>
      <c r="J32" s="88"/>
      <c r="K32" s="88"/>
      <c r="L32" s="88"/>
      <c r="M32" s="89"/>
      <c r="N32" s="89"/>
      <c r="O32" s="89"/>
      <c r="P32" s="89"/>
      <c r="Q32" s="89"/>
      <c r="R32" s="89"/>
      <c r="S32" s="66"/>
      <c r="T32" s="66"/>
    </row>
    <row r="33" spans="1:20" s="77" customFormat="1" ht="15.75" customHeight="1">
      <c r="A33" s="361" t="s">
        <v>270</v>
      </c>
      <c r="B33" s="361"/>
      <c r="C33" s="84" t="s">
        <v>199</v>
      </c>
      <c r="D33" s="84" t="s">
        <v>352</v>
      </c>
      <c r="E33" s="84" t="s">
        <v>200</v>
      </c>
      <c r="F33" s="84" t="s">
        <v>226</v>
      </c>
      <c r="G33" s="84" t="s">
        <v>357</v>
      </c>
      <c r="H33" s="84"/>
      <c r="I33" s="138" t="s">
        <v>364</v>
      </c>
      <c r="J33" s="88"/>
      <c r="K33" s="88"/>
      <c r="L33" s="88"/>
      <c r="M33" s="89"/>
      <c r="N33" s="89"/>
      <c r="O33" s="89"/>
      <c r="P33" s="89"/>
      <c r="Q33" s="89"/>
      <c r="R33" s="89"/>
      <c r="S33" s="66"/>
      <c r="T33" s="66"/>
    </row>
    <row r="34" spans="1:20" s="77" customFormat="1" ht="15.75" customHeight="1">
      <c r="A34" s="361" t="s">
        <v>271</v>
      </c>
      <c r="B34" s="361"/>
      <c r="C34" s="84" t="s">
        <v>199</v>
      </c>
      <c r="D34" s="84" t="s">
        <v>352</v>
      </c>
      <c r="E34" s="84" t="s">
        <v>200</v>
      </c>
      <c r="F34" s="84" t="s">
        <v>226</v>
      </c>
      <c r="G34" s="84" t="s">
        <v>357</v>
      </c>
      <c r="H34" s="84"/>
      <c r="I34" s="138" t="s">
        <v>365</v>
      </c>
      <c r="J34" s="88"/>
      <c r="K34" s="88"/>
      <c r="L34" s="88"/>
      <c r="M34" s="89"/>
      <c r="N34" s="89"/>
      <c r="O34" s="89"/>
      <c r="P34" s="89"/>
      <c r="Q34" s="89"/>
      <c r="R34" s="89"/>
      <c r="S34" s="66"/>
      <c r="T34" s="66"/>
    </row>
    <row r="35" spans="1:20" s="77" customFormat="1" ht="15.75" customHeight="1">
      <c r="A35" s="361" t="s">
        <v>250</v>
      </c>
      <c r="B35" s="361"/>
      <c r="C35" s="84" t="s">
        <v>199</v>
      </c>
      <c r="D35" s="84" t="s">
        <v>352</v>
      </c>
      <c r="E35" s="84" t="s">
        <v>200</v>
      </c>
      <c r="F35" s="84" t="s">
        <v>226</v>
      </c>
      <c r="G35" s="84" t="s">
        <v>357</v>
      </c>
      <c r="H35" s="84"/>
      <c r="I35" s="138" t="s">
        <v>366</v>
      </c>
      <c r="J35" s="88"/>
      <c r="K35" s="88"/>
      <c r="L35" s="88"/>
      <c r="M35" s="89"/>
      <c r="N35" s="89"/>
      <c r="O35" s="89"/>
      <c r="P35" s="89"/>
      <c r="Q35" s="89"/>
      <c r="R35" s="89"/>
      <c r="S35" s="66"/>
      <c r="T35" s="66"/>
    </row>
    <row r="36" spans="1:20" s="77" customFormat="1" ht="15.75" customHeight="1">
      <c r="A36" s="361" t="s">
        <v>219</v>
      </c>
      <c r="B36" s="361"/>
      <c r="C36" s="84" t="s">
        <v>199</v>
      </c>
      <c r="D36" s="84" t="s">
        <v>352</v>
      </c>
      <c r="E36" s="84" t="s">
        <v>200</v>
      </c>
      <c r="F36" s="84" t="s">
        <v>226</v>
      </c>
      <c r="G36" s="84" t="s">
        <v>357</v>
      </c>
      <c r="H36" s="84"/>
      <c r="I36" s="138" t="s">
        <v>129</v>
      </c>
      <c r="J36" s="88"/>
      <c r="K36" s="88"/>
      <c r="L36" s="88"/>
      <c r="M36" s="89"/>
      <c r="N36" s="89"/>
      <c r="O36" s="89"/>
      <c r="P36" s="89"/>
      <c r="Q36" s="89"/>
      <c r="R36" s="89"/>
      <c r="S36" s="66"/>
      <c r="T36" s="66"/>
    </row>
    <row r="37" spans="1:20" s="77" customFormat="1" ht="15.75" customHeight="1">
      <c r="A37" s="361" t="s">
        <v>221</v>
      </c>
      <c r="B37" s="361"/>
      <c r="C37" s="84" t="s">
        <v>199</v>
      </c>
      <c r="D37" s="84" t="s">
        <v>352</v>
      </c>
      <c r="E37" s="84" t="s">
        <v>200</v>
      </c>
      <c r="F37" s="84" t="s">
        <v>226</v>
      </c>
      <c r="G37" s="84" t="s">
        <v>357</v>
      </c>
      <c r="H37" s="84"/>
      <c r="I37" s="138" t="s">
        <v>367</v>
      </c>
      <c r="J37" s="88"/>
      <c r="K37" s="88"/>
      <c r="L37" s="88"/>
      <c r="M37" s="89"/>
      <c r="N37" s="89"/>
      <c r="O37" s="89"/>
      <c r="P37" s="89"/>
      <c r="Q37" s="89"/>
      <c r="R37" s="89"/>
      <c r="S37" s="66"/>
      <c r="T37" s="66"/>
    </row>
    <row r="38" spans="1:20" s="77" customFormat="1" ht="15.75">
      <c r="A38" s="363"/>
      <c r="B38" s="363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89"/>
      <c r="O38" s="89"/>
      <c r="P38" s="89"/>
      <c r="Q38" s="89"/>
      <c r="R38" s="89"/>
      <c r="S38" s="66"/>
      <c r="T38" s="66"/>
    </row>
    <row r="39" spans="1:20" s="77" customFormat="1" ht="15.75" customHeight="1">
      <c r="A39" s="363" t="s">
        <v>368</v>
      </c>
      <c r="B39" s="36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9"/>
      <c r="O39" s="89"/>
      <c r="P39" s="89"/>
      <c r="Q39" s="89"/>
      <c r="R39" s="89"/>
      <c r="S39" s="66"/>
      <c r="T39" s="66"/>
    </row>
    <row r="40" spans="1:18" ht="45" customHeight="1">
      <c r="A40" s="364" t="s">
        <v>225</v>
      </c>
      <c r="B40" s="364"/>
      <c r="C40" s="87" t="s">
        <v>226</v>
      </c>
      <c r="D40" s="87"/>
      <c r="E40" s="87"/>
      <c r="F40" s="87"/>
      <c r="G40" s="87"/>
      <c r="H40" s="87"/>
      <c r="I40" s="87"/>
      <c r="J40" s="87"/>
      <c r="K40" s="87"/>
      <c r="L40" s="87"/>
      <c r="M40" s="133"/>
      <c r="N40" s="133"/>
      <c r="O40" s="133"/>
      <c r="P40" s="133"/>
      <c r="Q40" s="133"/>
      <c r="R40" s="133"/>
    </row>
    <row r="41" spans="1:18" ht="18.75">
      <c r="A41" s="363"/>
      <c r="B41" s="363"/>
      <c r="C41" s="88" t="s">
        <v>226</v>
      </c>
      <c r="D41" s="88" t="s">
        <v>352</v>
      </c>
      <c r="E41" s="88" t="s">
        <v>200</v>
      </c>
      <c r="F41" s="88" t="s">
        <v>226</v>
      </c>
      <c r="G41" s="88" t="s">
        <v>369</v>
      </c>
      <c r="H41" s="88"/>
      <c r="I41" s="88"/>
      <c r="J41" s="88"/>
      <c r="K41" s="88"/>
      <c r="L41" s="88"/>
      <c r="M41" s="89"/>
      <c r="N41" s="89"/>
      <c r="O41" s="89"/>
      <c r="P41" s="89"/>
      <c r="Q41" s="89"/>
      <c r="R41" s="89"/>
    </row>
    <row r="42" spans="1:18" ht="15.75" customHeight="1">
      <c r="A42" s="361" t="s">
        <v>263</v>
      </c>
      <c r="B42" s="361"/>
      <c r="C42" s="88" t="s">
        <v>226</v>
      </c>
      <c r="D42" s="88" t="s">
        <v>352</v>
      </c>
      <c r="E42" s="88" t="s">
        <v>200</v>
      </c>
      <c r="F42" s="88" t="s">
        <v>226</v>
      </c>
      <c r="G42" s="88" t="s">
        <v>369</v>
      </c>
      <c r="H42" s="88"/>
      <c r="I42" s="138" t="s">
        <v>116</v>
      </c>
      <c r="J42" s="88"/>
      <c r="K42" s="88"/>
      <c r="L42" s="88"/>
      <c r="M42" s="89"/>
      <c r="N42" s="89"/>
      <c r="O42" s="89"/>
      <c r="P42" s="89"/>
      <c r="Q42" s="89"/>
      <c r="R42" s="89"/>
    </row>
    <row r="43" spans="1:18" ht="15.75" customHeight="1">
      <c r="A43" s="361" t="s">
        <v>208</v>
      </c>
      <c r="B43" s="361"/>
      <c r="C43" s="88" t="s">
        <v>226</v>
      </c>
      <c r="D43" s="88" t="s">
        <v>352</v>
      </c>
      <c r="E43" s="88" t="s">
        <v>200</v>
      </c>
      <c r="F43" s="88" t="s">
        <v>226</v>
      </c>
      <c r="G43" s="88" t="s">
        <v>369</v>
      </c>
      <c r="H43" s="88"/>
      <c r="I43" s="138" t="s">
        <v>358</v>
      </c>
      <c r="J43" s="88"/>
      <c r="K43" s="88"/>
      <c r="L43" s="88"/>
      <c r="M43" s="89"/>
      <c r="N43" s="89"/>
      <c r="O43" s="89"/>
      <c r="P43" s="89"/>
      <c r="Q43" s="89"/>
      <c r="R43" s="89"/>
    </row>
    <row r="44" spans="1:18" ht="15.75" customHeight="1">
      <c r="A44" s="361" t="s">
        <v>265</v>
      </c>
      <c r="B44" s="361"/>
      <c r="C44" s="88" t="s">
        <v>226</v>
      </c>
      <c r="D44" s="88" t="s">
        <v>352</v>
      </c>
      <c r="E44" s="88" t="s">
        <v>200</v>
      </c>
      <c r="F44" s="88" t="s">
        <v>226</v>
      </c>
      <c r="G44" s="88" t="s">
        <v>369</v>
      </c>
      <c r="H44" s="88"/>
      <c r="I44" s="138" t="s">
        <v>355</v>
      </c>
      <c r="J44" s="88"/>
      <c r="K44" s="88"/>
      <c r="L44" s="88"/>
      <c r="M44" s="89"/>
      <c r="N44" s="89"/>
      <c r="O44" s="89"/>
      <c r="P44" s="89"/>
      <c r="Q44" s="89"/>
      <c r="R44" s="89"/>
    </row>
    <row r="45" spans="1:18" ht="15.75" customHeight="1">
      <c r="A45" s="361" t="s">
        <v>214</v>
      </c>
      <c r="B45" s="361"/>
      <c r="C45" s="88" t="s">
        <v>226</v>
      </c>
      <c r="D45" s="88" t="s">
        <v>352</v>
      </c>
      <c r="E45" s="88" t="s">
        <v>200</v>
      </c>
      <c r="F45" s="88" t="s">
        <v>226</v>
      </c>
      <c r="G45" s="88" t="s">
        <v>369</v>
      </c>
      <c r="H45" s="88"/>
      <c r="I45" s="138" t="s">
        <v>359</v>
      </c>
      <c r="J45" s="88"/>
      <c r="K45" s="88"/>
      <c r="L45" s="88"/>
      <c r="M45" s="89"/>
      <c r="N45" s="89"/>
      <c r="O45" s="89"/>
      <c r="P45" s="89"/>
      <c r="Q45" s="89"/>
      <c r="R45" s="89"/>
    </row>
    <row r="46" spans="1:18" ht="15.75" customHeight="1">
      <c r="A46" s="361" t="s">
        <v>266</v>
      </c>
      <c r="B46" s="361"/>
      <c r="C46" s="88" t="s">
        <v>226</v>
      </c>
      <c r="D46" s="88" t="s">
        <v>352</v>
      </c>
      <c r="E46" s="88" t="s">
        <v>200</v>
      </c>
      <c r="F46" s="88" t="s">
        <v>226</v>
      </c>
      <c r="G46" s="88" t="s">
        <v>369</v>
      </c>
      <c r="H46" s="88"/>
      <c r="I46" s="138" t="s">
        <v>360</v>
      </c>
      <c r="J46" s="88"/>
      <c r="K46" s="88"/>
      <c r="L46" s="88"/>
      <c r="M46" s="89"/>
      <c r="N46" s="89"/>
      <c r="O46" s="89"/>
      <c r="P46" s="89"/>
      <c r="Q46" s="89"/>
      <c r="R46" s="89"/>
    </row>
    <row r="47" spans="1:18" ht="15.75" customHeight="1">
      <c r="A47" s="361" t="s">
        <v>228</v>
      </c>
      <c r="B47" s="361"/>
      <c r="C47" s="88" t="s">
        <v>226</v>
      </c>
      <c r="D47" s="88" t="s">
        <v>352</v>
      </c>
      <c r="E47" s="88" t="s">
        <v>200</v>
      </c>
      <c r="F47" s="88" t="s">
        <v>226</v>
      </c>
      <c r="G47" s="88" t="s">
        <v>369</v>
      </c>
      <c r="H47" s="88"/>
      <c r="I47" s="138" t="s">
        <v>361</v>
      </c>
      <c r="J47" s="88"/>
      <c r="K47" s="88"/>
      <c r="L47" s="88"/>
      <c r="M47" s="89"/>
      <c r="N47" s="89"/>
      <c r="O47" s="89"/>
      <c r="P47" s="89"/>
      <c r="Q47" s="89"/>
      <c r="R47" s="89"/>
    </row>
    <row r="48" spans="1:18" ht="15.75" customHeight="1">
      <c r="A48" s="361" t="s">
        <v>267</v>
      </c>
      <c r="B48" s="361"/>
      <c r="C48" s="88" t="s">
        <v>226</v>
      </c>
      <c r="D48" s="88" t="s">
        <v>352</v>
      </c>
      <c r="E48" s="88" t="s">
        <v>200</v>
      </c>
      <c r="F48" s="88" t="s">
        <v>226</v>
      </c>
      <c r="G48" s="88" t="s">
        <v>369</v>
      </c>
      <c r="H48" s="88"/>
      <c r="I48" s="138" t="s">
        <v>362</v>
      </c>
      <c r="J48" s="88"/>
      <c r="K48" s="88"/>
      <c r="L48" s="88"/>
      <c r="M48" s="89"/>
      <c r="N48" s="89"/>
      <c r="O48" s="89"/>
      <c r="P48" s="89"/>
      <c r="Q48" s="89"/>
      <c r="R48" s="89"/>
    </row>
    <row r="49" spans="1:18" ht="15.75" customHeight="1">
      <c r="A49" s="361" t="s">
        <v>268</v>
      </c>
      <c r="B49" s="361"/>
      <c r="C49" s="88" t="s">
        <v>226</v>
      </c>
      <c r="D49" s="88" t="s">
        <v>352</v>
      </c>
      <c r="E49" s="88" t="s">
        <v>200</v>
      </c>
      <c r="F49" s="88" t="s">
        <v>226</v>
      </c>
      <c r="G49" s="88" t="s">
        <v>369</v>
      </c>
      <c r="H49" s="88"/>
      <c r="I49" s="138" t="s">
        <v>328</v>
      </c>
      <c r="J49" s="88"/>
      <c r="K49" s="88"/>
      <c r="L49" s="88"/>
      <c r="M49" s="89"/>
      <c r="N49" s="89"/>
      <c r="O49" s="89"/>
      <c r="P49" s="89"/>
      <c r="Q49" s="89"/>
      <c r="R49" s="89"/>
    </row>
    <row r="50" spans="1:18" ht="15.75" customHeight="1">
      <c r="A50" s="361" t="s">
        <v>269</v>
      </c>
      <c r="B50" s="361"/>
      <c r="C50" s="88" t="s">
        <v>226</v>
      </c>
      <c r="D50" s="88" t="s">
        <v>352</v>
      </c>
      <c r="E50" s="88" t="s">
        <v>200</v>
      </c>
      <c r="F50" s="88" t="s">
        <v>226</v>
      </c>
      <c r="G50" s="88" t="s">
        <v>369</v>
      </c>
      <c r="H50" s="88"/>
      <c r="I50" s="138" t="s">
        <v>363</v>
      </c>
      <c r="J50" s="88"/>
      <c r="K50" s="88"/>
      <c r="L50" s="88"/>
      <c r="M50" s="89"/>
      <c r="N50" s="89"/>
      <c r="O50" s="89"/>
      <c r="P50" s="89"/>
      <c r="Q50" s="89"/>
      <c r="R50" s="89"/>
    </row>
    <row r="51" spans="1:18" ht="15.75" customHeight="1">
      <c r="A51" s="361" t="s">
        <v>270</v>
      </c>
      <c r="B51" s="361"/>
      <c r="C51" s="88" t="s">
        <v>226</v>
      </c>
      <c r="D51" s="88" t="s">
        <v>352</v>
      </c>
      <c r="E51" s="88" t="s">
        <v>200</v>
      </c>
      <c r="F51" s="88" t="s">
        <v>226</v>
      </c>
      <c r="G51" s="88" t="s">
        <v>369</v>
      </c>
      <c r="H51" s="88"/>
      <c r="I51" s="138" t="s">
        <v>364</v>
      </c>
      <c r="J51" s="88"/>
      <c r="K51" s="88"/>
      <c r="L51" s="88"/>
      <c r="M51" s="89"/>
      <c r="N51" s="89"/>
      <c r="O51" s="89"/>
      <c r="P51" s="89"/>
      <c r="Q51" s="89"/>
      <c r="R51" s="89"/>
    </row>
    <row r="52" spans="1:18" ht="15.75" customHeight="1">
      <c r="A52" s="361" t="s">
        <v>271</v>
      </c>
      <c r="B52" s="361"/>
      <c r="C52" s="88" t="s">
        <v>226</v>
      </c>
      <c r="D52" s="88" t="s">
        <v>352</v>
      </c>
      <c r="E52" s="88" t="s">
        <v>200</v>
      </c>
      <c r="F52" s="88" t="s">
        <v>226</v>
      </c>
      <c r="G52" s="88" t="s">
        <v>369</v>
      </c>
      <c r="H52" s="88"/>
      <c r="I52" s="138" t="s">
        <v>365</v>
      </c>
      <c r="J52" s="88"/>
      <c r="K52" s="88"/>
      <c r="L52" s="88"/>
      <c r="M52" s="89"/>
      <c r="N52" s="89"/>
      <c r="O52" s="89"/>
      <c r="P52" s="89"/>
      <c r="Q52" s="89"/>
      <c r="R52" s="89"/>
    </row>
    <row r="53" spans="1:18" ht="15.75" customHeight="1">
      <c r="A53" s="361" t="s">
        <v>250</v>
      </c>
      <c r="B53" s="361"/>
      <c r="C53" s="88" t="s">
        <v>226</v>
      </c>
      <c r="D53" s="88" t="s">
        <v>352</v>
      </c>
      <c r="E53" s="88" t="s">
        <v>200</v>
      </c>
      <c r="F53" s="88" t="s">
        <v>226</v>
      </c>
      <c r="G53" s="88" t="s">
        <v>369</v>
      </c>
      <c r="H53" s="88"/>
      <c r="I53" s="138" t="s">
        <v>366</v>
      </c>
      <c r="J53" s="88"/>
      <c r="K53" s="88"/>
      <c r="L53" s="88"/>
      <c r="M53" s="89"/>
      <c r="N53" s="89"/>
      <c r="O53" s="89"/>
      <c r="P53" s="89"/>
      <c r="Q53" s="89"/>
      <c r="R53" s="89"/>
    </row>
    <row r="54" spans="1:18" ht="15.75" customHeight="1">
      <c r="A54" s="361" t="s">
        <v>219</v>
      </c>
      <c r="B54" s="361"/>
      <c r="C54" s="88" t="s">
        <v>226</v>
      </c>
      <c r="D54" s="88" t="s">
        <v>352</v>
      </c>
      <c r="E54" s="88" t="s">
        <v>200</v>
      </c>
      <c r="F54" s="88" t="s">
        <v>226</v>
      </c>
      <c r="G54" s="88" t="s">
        <v>369</v>
      </c>
      <c r="H54" s="88"/>
      <c r="I54" s="138" t="s">
        <v>129</v>
      </c>
      <c r="J54" s="88"/>
      <c r="K54" s="88"/>
      <c r="L54" s="88"/>
      <c r="M54" s="89"/>
      <c r="N54" s="89"/>
      <c r="O54" s="89"/>
      <c r="P54" s="89"/>
      <c r="Q54" s="89"/>
      <c r="R54" s="89"/>
    </row>
    <row r="55" spans="1:18" ht="15.75" customHeight="1">
      <c r="A55" s="361" t="s">
        <v>221</v>
      </c>
      <c r="B55" s="361"/>
      <c r="C55" s="88" t="s">
        <v>226</v>
      </c>
      <c r="D55" s="88" t="s">
        <v>352</v>
      </c>
      <c r="E55" s="88" t="s">
        <v>200</v>
      </c>
      <c r="F55" s="88" t="s">
        <v>226</v>
      </c>
      <c r="G55" s="88" t="s">
        <v>369</v>
      </c>
      <c r="H55" s="88"/>
      <c r="I55" s="138" t="s">
        <v>367</v>
      </c>
      <c r="J55" s="88"/>
      <c r="K55" s="88"/>
      <c r="L55" s="88"/>
      <c r="M55" s="89"/>
      <c r="N55" s="89"/>
      <c r="O55" s="89"/>
      <c r="P55" s="89"/>
      <c r="Q55" s="89"/>
      <c r="R55" s="89"/>
    </row>
    <row r="56" spans="1:18" ht="18.75">
      <c r="A56" s="363"/>
      <c r="B56" s="363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89"/>
      <c r="O56" s="89"/>
      <c r="P56" s="89"/>
      <c r="Q56" s="89"/>
      <c r="R56" s="89"/>
    </row>
    <row r="57" spans="1:18" ht="15.75" customHeight="1">
      <c r="A57" s="363" t="s">
        <v>370</v>
      </c>
      <c r="B57" s="363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O57" s="89"/>
      <c r="P57" s="89"/>
      <c r="Q57" s="89"/>
      <c r="R57" s="89"/>
    </row>
    <row r="58" spans="1:18" ht="72.75" customHeight="1">
      <c r="A58" s="364" t="s">
        <v>261</v>
      </c>
      <c r="B58" s="364"/>
      <c r="C58" s="87" t="s">
        <v>262</v>
      </c>
      <c r="D58" s="87"/>
      <c r="E58" s="87"/>
      <c r="F58" s="87"/>
      <c r="G58" s="87"/>
      <c r="H58" s="87"/>
      <c r="I58" s="87"/>
      <c r="J58" s="87"/>
      <c r="K58" s="87"/>
      <c r="L58" s="87"/>
      <c r="M58" s="133"/>
      <c r="N58" s="133"/>
      <c r="O58" s="133"/>
      <c r="P58" s="133"/>
      <c r="Q58" s="133"/>
      <c r="R58" s="133"/>
    </row>
    <row r="59" spans="1:18" ht="18.75">
      <c r="A59" s="363"/>
      <c r="B59" s="363"/>
      <c r="C59" s="88" t="s">
        <v>262</v>
      </c>
      <c r="D59" s="88" t="s">
        <v>352</v>
      </c>
      <c r="E59" s="88" t="s">
        <v>200</v>
      </c>
      <c r="F59" s="88" t="s">
        <v>226</v>
      </c>
      <c r="G59" s="88" t="s">
        <v>371</v>
      </c>
      <c r="H59" s="88"/>
      <c r="I59" s="88"/>
      <c r="J59" s="88"/>
      <c r="K59" s="88"/>
      <c r="L59" s="88"/>
      <c r="M59" s="89"/>
      <c r="N59" s="89"/>
      <c r="O59" s="89"/>
      <c r="P59" s="89"/>
      <c r="Q59" s="89"/>
      <c r="R59" s="89"/>
    </row>
    <row r="60" spans="1:18" ht="15.75" customHeight="1">
      <c r="A60" s="361" t="s">
        <v>263</v>
      </c>
      <c r="B60" s="361"/>
      <c r="C60" s="88" t="s">
        <v>262</v>
      </c>
      <c r="D60" s="88" t="s">
        <v>352</v>
      </c>
      <c r="E60" s="88" t="s">
        <v>200</v>
      </c>
      <c r="F60" s="88" t="s">
        <v>226</v>
      </c>
      <c r="G60" s="88" t="s">
        <v>371</v>
      </c>
      <c r="H60" s="88"/>
      <c r="I60" s="138" t="s">
        <v>116</v>
      </c>
      <c r="J60" s="88"/>
      <c r="K60" s="88"/>
      <c r="L60" s="88"/>
      <c r="M60" s="89"/>
      <c r="N60" s="89"/>
      <c r="O60" s="89"/>
      <c r="P60" s="89"/>
      <c r="Q60" s="89"/>
      <c r="R60" s="89"/>
    </row>
    <row r="61" spans="1:18" ht="15.75" customHeight="1">
      <c r="A61" s="361" t="s">
        <v>208</v>
      </c>
      <c r="B61" s="361"/>
      <c r="C61" s="88" t="s">
        <v>262</v>
      </c>
      <c r="D61" s="88" t="s">
        <v>352</v>
      </c>
      <c r="E61" s="88" t="s">
        <v>200</v>
      </c>
      <c r="F61" s="88" t="s">
        <v>226</v>
      </c>
      <c r="G61" s="88" t="s">
        <v>371</v>
      </c>
      <c r="H61" s="88"/>
      <c r="I61" s="138" t="s">
        <v>358</v>
      </c>
      <c r="J61" s="88"/>
      <c r="K61" s="88"/>
      <c r="L61" s="88"/>
      <c r="M61" s="89"/>
      <c r="N61" s="89"/>
      <c r="O61" s="89"/>
      <c r="P61" s="89"/>
      <c r="Q61" s="89"/>
      <c r="R61" s="89"/>
    </row>
    <row r="62" spans="1:18" ht="15.75" customHeight="1">
      <c r="A62" s="361" t="s">
        <v>265</v>
      </c>
      <c r="B62" s="361"/>
      <c r="C62" s="88" t="s">
        <v>262</v>
      </c>
      <c r="D62" s="362"/>
      <c r="E62" s="362"/>
      <c r="F62" s="362"/>
      <c r="G62" s="362"/>
      <c r="H62" s="362"/>
      <c r="I62" s="138" t="s">
        <v>355</v>
      </c>
      <c r="J62" s="88"/>
      <c r="K62" s="88"/>
      <c r="L62" s="88"/>
      <c r="M62" s="89"/>
      <c r="N62" s="89"/>
      <c r="O62" s="89"/>
      <c r="P62" s="89"/>
      <c r="Q62" s="89"/>
      <c r="R62" s="89"/>
    </row>
    <row r="63" spans="1:18" ht="15.75" customHeight="1">
      <c r="A63" s="361" t="s">
        <v>214</v>
      </c>
      <c r="B63" s="361"/>
      <c r="C63" s="88" t="s">
        <v>262</v>
      </c>
      <c r="D63" s="362"/>
      <c r="E63" s="362"/>
      <c r="F63" s="362"/>
      <c r="G63" s="362"/>
      <c r="H63" s="362"/>
      <c r="I63" s="138" t="s">
        <v>359</v>
      </c>
      <c r="J63" s="88"/>
      <c r="K63" s="88"/>
      <c r="L63" s="88"/>
      <c r="M63" s="89"/>
      <c r="N63" s="89"/>
      <c r="O63" s="89"/>
      <c r="P63" s="89"/>
      <c r="Q63" s="89"/>
      <c r="R63" s="89"/>
    </row>
    <row r="64" spans="1:18" ht="15.75" customHeight="1">
      <c r="A64" s="361" t="s">
        <v>266</v>
      </c>
      <c r="B64" s="361"/>
      <c r="C64" s="88" t="s">
        <v>262</v>
      </c>
      <c r="D64" s="362"/>
      <c r="E64" s="362"/>
      <c r="F64" s="362"/>
      <c r="G64" s="362"/>
      <c r="H64" s="362"/>
      <c r="I64" s="138" t="s">
        <v>360</v>
      </c>
      <c r="J64" s="88"/>
      <c r="K64" s="88"/>
      <c r="L64" s="88"/>
      <c r="M64" s="89"/>
      <c r="N64" s="89"/>
      <c r="O64" s="89"/>
      <c r="P64" s="89"/>
      <c r="Q64" s="89"/>
      <c r="R64" s="89"/>
    </row>
    <row r="65" spans="1:18" ht="15.75" customHeight="1">
      <c r="A65" s="361" t="s">
        <v>228</v>
      </c>
      <c r="B65" s="361"/>
      <c r="C65" s="88" t="s">
        <v>262</v>
      </c>
      <c r="D65" s="362"/>
      <c r="E65" s="362"/>
      <c r="F65" s="362"/>
      <c r="G65" s="362"/>
      <c r="H65" s="362"/>
      <c r="I65" s="138" t="s">
        <v>361</v>
      </c>
      <c r="J65" s="88"/>
      <c r="K65" s="88"/>
      <c r="L65" s="88"/>
      <c r="M65" s="89"/>
      <c r="N65" s="89"/>
      <c r="O65" s="89"/>
      <c r="P65" s="89"/>
      <c r="Q65" s="89"/>
      <c r="R65" s="89"/>
    </row>
    <row r="66" spans="1:18" ht="15.75" customHeight="1">
      <c r="A66" s="361" t="s">
        <v>267</v>
      </c>
      <c r="B66" s="361"/>
      <c r="C66" s="88" t="s">
        <v>262</v>
      </c>
      <c r="D66" s="362"/>
      <c r="E66" s="362"/>
      <c r="F66" s="362"/>
      <c r="G66" s="362"/>
      <c r="H66" s="362"/>
      <c r="I66" s="138" t="s">
        <v>362</v>
      </c>
      <c r="J66" s="88"/>
      <c r="K66" s="88"/>
      <c r="L66" s="88"/>
      <c r="M66" s="89"/>
      <c r="N66" s="89"/>
      <c r="O66" s="89"/>
      <c r="P66" s="89"/>
      <c r="Q66" s="89"/>
      <c r="R66" s="89"/>
    </row>
    <row r="67" spans="1:18" ht="15.75" customHeight="1">
      <c r="A67" s="361" t="s">
        <v>268</v>
      </c>
      <c r="B67" s="361"/>
      <c r="C67" s="88" t="s">
        <v>262</v>
      </c>
      <c r="D67" s="362"/>
      <c r="E67" s="362"/>
      <c r="F67" s="362"/>
      <c r="G67" s="362"/>
      <c r="H67" s="362"/>
      <c r="I67" s="138" t="s">
        <v>328</v>
      </c>
      <c r="J67" s="88"/>
      <c r="K67" s="88"/>
      <c r="L67" s="88"/>
      <c r="M67" s="89"/>
      <c r="N67" s="89"/>
      <c r="O67" s="89"/>
      <c r="P67" s="89"/>
      <c r="Q67" s="89"/>
      <c r="R67" s="89"/>
    </row>
    <row r="68" spans="1:18" ht="15.75" customHeight="1">
      <c r="A68" s="361" t="s">
        <v>269</v>
      </c>
      <c r="B68" s="361"/>
      <c r="C68" s="88" t="s">
        <v>262</v>
      </c>
      <c r="D68" s="362"/>
      <c r="E68" s="362"/>
      <c r="F68" s="362"/>
      <c r="G68" s="362"/>
      <c r="H68" s="362"/>
      <c r="I68" s="138" t="s">
        <v>363</v>
      </c>
      <c r="J68" s="88"/>
      <c r="K68" s="88"/>
      <c r="L68" s="88"/>
      <c r="M68" s="89"/>
      <c r="N68" s="89"/>
      <c r="O68" s="89"/>
      <c r="P68" s="89"/>
      <c r="Q68" s="89"/>
      <c r="R68" s="89"/>
    </row>
    <row r="69" spans="1:18" ht="15.75" customHeight="1">
      <c r="A69" s="361" t="s">
        <v>270</v>
      </c>
      <c r="B69" s="361"/>
      <c r="C69" s="88" t="s">
        <v>262</v>
      </c>
      <c r="D69" s="362"/>
      <c r="E69" s="362"/>
      <c r="F69" s="362"/>
      <c r="G69" s="362"/>
      <c r="H69" s="362"/>
      <c r="I69" s="138" t="s">
        <v>364</v>
      </c>
      <c r="J69" s="88"/>
      <c r="K69" s="88"/>
      <c r="L69" s="88"/>
      <c r="M69" s="89"/>
      <c r="N69" s="89"/>
      <c r="O69" s="89"/>
      <c r="P69" s="89"/>
      <c r="Q69" s="89"/>
      <c r="R69" s="89"/>
    </row>
    <row r="70" spans="1:18" ht="15.75" customHeight="1">
      <c r="A70" s="361" t="s">
        <v>271</v>
      </c>
      <c r="B70" s="361"/>
      <c r="C70" s="88" t="s">
        <v>262</v>
      </c>
      <c r="D70" s="362"/>
      <c r="E70" s="362"/>
      <c r="F70" s="362"/>
      <c r="G70" s="362"/>
      <c r="H70" s="362"/>
      <c r="I70" s="138" t="s">
        <v>365</v>
      </c>
      <c r="J70" s="88"/>
      <c r="K70" s="88"/>
      <c r="L70" s="88"/>
      <c r="M70" s="89"/>
      <c r="N70" s="89"/>
      <c r="O70" s="89"/>
      <c r="P70" s="89"/>
      <c r="Q70" s="89"/>
      <c r="R70" s="89"/>
    </row>
    <row r="71" spans="1:18" ht="15.75" customHeight="1">
      <c r="A71" s="361" t="s">
        <v>250</v>
      </c>
      <c r="B71" s="361"/>
      <c r="C71" s="88" t="s">
        <v>262</v>
      </c>
      <c r="D71" s="362"/>
      <c r="E71" s="362"/>
      <c r="F71" s="362"/>
      <c r="G71" s="362"/>
      <c r="H71" s="362"/>
      <c r="I71" s="138" t="s">
        <v>366</v>
      </c>
      <c r="J71" s="88"/>
      <c r="K71" s="88"/>
      <c r="L71" s="88"/>
      <c r="M71" s="89"/>
      <c r="N71" s="89"/>
      <c r="O71" s="89"/>
      <c r="P71" s="89"/>
      <c r="Q71" s="89"/>
      <c r="R71" s="89"/>
    </row>
    <row r="72" spans="1:18" ht="15.75" customHeight="1">
      <c r="A72" s="361" t="s">
        <v>219</v>
      </c>
      <c r="B72" s="361"/>
      <c r="C72" s="88" t="s">
        <v>262</v>
      </c>
      <c r="D72" s="362"/>
      <c r="E72" s="362"/>
      <c r="F72" s="362"/>
      <c r="G72" s="362"/>
      <c r="H72" s="362"/>
      <c r="I72" s="138" t="s">
        <v>129</v>
      </c>
      <c r="J72" s="88"/>
      <c r="K72" s="88"/>
      <c r="L72" s="88"/>
      <c r="M72" s="89"/>
      <c r="N72" s="89"/>
      <c r="O72" s="89"/>
      <c r="P72" s="89"/>
      <c r="Q72" s="89"/>
      <c r="R72" s="89"/>
    </row>
    <row r="73" spans="1:18" ht="15.75" customHeight="1">
      <c r="A73" s="361" t="s">
        <v>221</v>
      </c>
      <c r="B73" s="361"/>
      <c r="C73" s="88" t="s">
        <v>262</v>
      </c>
      <c r="D73" s="362"/>
      <c r="E73" s="362"/>
      <c r="F73" s="362"/>
      <c r="G73" s="362"/>
      <c r="H73" s="362"/>
      <c r="I73" s="138" t="s">
        <v>367</v>
      </c>
      <c r="J73" s="88"/>
      <c r="K73" s="88"/>
      <c r="L73" s="88"/>
      <c r="M73" s="89"/>
      <c r="N73" s="89"/>
      <c r="O73" s="89"/>
      <c r="P73" s="89"/>
      <c r="Q73" s="89"/>
      <c r="R73" s="89"/>
    </row>
    <row r="74" spans="1:18" ht="18.75">
      <c r="A74" s="363"/>
      <c r="B74" s="363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9"/>
      <c r="N74" s="89"/>
      <c r="O74" s="89"/>
      <c r="P74" s="89"/>
      <c r="Q74" s="89"/>
      <c r="R74" s="89"/>
    </row>
    <row r="75" spans="1:18" ht="18.75">
      <c r="A75" s="363"/>
      <c r="B75" s="363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  <c r="N75" s="89"/>
      <c r="O75" s="89"/>
      <c r="P75" s="89"/>
      <c r="Q75" s="89"/>
      <c r="R75" s="89"/>
    </row>
    <row r="76" spans="1:12" ht="18.75">
      <c r="A76" s="96"/>
      <c r="B76" s="96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8.75">
      <c r="A77" s="96"/>
      <c r="B77" s="96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5" ht="15.75" customHeight="1">
      <c r="A78" s="323" t="s">
        <v>173</v>
      </c>
      <c r="B78" s="323"/>
      <c r="C78" s="323"/>
      <c r="D78" s="91"/>
      <c r="E78" s="91"/>
      <c r="F78" s="91"/>
      <c r="G78" s="91"/>
      <c r="H78" s="91"/>
      <c r="I78" s="93"/>
      <c r="J78" s="93"/>
      <c r="K78" s="94"/>
      <c r="L78" s="94"/>
      <c r="M78" s="95"/>
      <c r="N78" s="359"/>
      <c r="O78" s="359"/>
    </row>
    <row r="79" spans="1:15" ht="15.75" customHeight="1">
      <c r="A79" s="96"/>
      <c r="B79" s="96"/>
      <c r="C79" s="91"/>
      <c r="D79" s="91"/>
      <c r="E79" s="91"/>
      <c r="F79" s="91"/>
      <c r="G79" s="91"/>
      <c r="H79" s="91"/>
      <c r="I79" s="360" t="s">
        <v>181</v>
      </c>
      <c r="J79" s="360"/>
      <c r="K79" s="360"/>
      <c r="L79" s="360"/>
      <c r="M79" s="360"/>
      <c r="N79" s="313" t="s">
        <v>175</v>
      </c>
      <c r="O79" s="313"/>
    </row>
    <row r="80" spans="1:12" ht="18.75">
      <c r="A80" s="73" t="s">
        <v>174</v>
      </c>
      <c r="B80" s="96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5" ht="15.75" customHeight="1">
      <c r="A81" s="323" t="s">
        <v>176</v>
      </c>
      <c r="B81" s="323"/>
      <c r="C81" s="323"/>
      <c r="D81" s="91"/>
      <c r="E81" s="91"/>
      <c r="F81" s="91"/>
      <c r="G81" s="91"/>
      <c r="H81" s="91"/>
      <c r="I81" s="93"/>
      <c r="J81" s="93"/>
      <c r="K81" s="94"/>
      <c r="L81" s="94"/>
      <c r="M81" s="95"/>
      <c r="N81" s="359"/>
      <c r="O81" s="359"/>
    </row>
    <row r="82" spans="1:15" ht="15.75" customHeight="1">
      <c r="A82" s="96"/>
      <c r="B82" s="96"/>
      <c r="C82" s="91"/>
      <c r="D82" s="91"/>
      <c r="E82" s="91"/>
      <c r="F82" s="91"/>
      <c r="G82" s="91"/>
      <c r="H82" s="91"/>
      <c r="I82" s="360" t="s">
        <v>181</v>
      </c>
      <c r="J82" s="360"/>
      <c r="K82" s="360"/>
      <c r="L82" s="360"/>
      <c r="M82" s="360"/>
      <c r="N82" s="313" t="s">
        <v>175</v>
      </c>
      <c r="O82" s="313"/>
    </row>
    <row r="83" spans="1:12" ht="18.75">
      <c r="A83" s="96"/>
      <c r="B83" s="96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5" ht="15.75" customHeight="1">
      <c r="A84" s="323" t="s">
        <v>177</v>
      </c>
      <c r="B84" s="323"/>
      <c r="C84" s="323"/>
      <c r="D84" s="326"/>
      <c r="E84" s="326"/>
      <c r="F84" s="326"/>
      <c r="G84" s="97"/>
      <c r="H84" s="326"/>
      <c r="I84" s="326"/>
      <c r="J84" s="94"/>
      <c r="K84" s="94"/>
      <c r="L84" s="94"/>
      <c r="M84" s="359"/>
      <c r="N84" s="359"/>
      <c r="O84" s="139"/>
    </row>
    <row r="85" spans="1:15" ht="15.75" customHeight="1">
      <c r="A85" s="96"/>
      <c r="B85" s="96"/>
      <c r="C85" s="91"/>
      <c r="D85" s="312" t="s">
        <v>180</v>
      </c>
      <c r="E85" s="312"/>
      <c r="F85" s="312"/>
      <c r="G85" s="97"/>
      <c r="H85" s="312" t="s">
        <v>181</v>
      </c>
      <c r="I85" s="312"/>
      <c r="J85" s="97"/>
      <c r="K85" s="97"/>
      <c r="L85" s="97"/>
      <c r="M85" s="313" t="s">
        <v>175</v>
      </c>
      <c r="N85" s="313"/>
      <c r="O85" s="98" t="s">
        <v>182</v>
      </c>
    </row>
  </sheetData>
  <sheetProtection/>
  <mergeCells count="108">
    <mergeCell ref="Q13:Q14"/>
    <mergeCell ref="R13:R14"/>
    <mergeCell ref="K13:K14"/>
    <mergeCell ref="L13:L14"/>
    <mergeCell ref="M13:M14"/>
    <mergeCell ref="N13:P13"/>
    <mergeCell ref="E13:E14"/>
    <mergeCell ref="F13:F14"/>
    <mergeCell ref="G13:G14"/>
    <mergeCell ref="H13:H14"/>
    <mergeCell ref="I13:I14"/>
    <mergeCell ref="J13:J14"/>
    <mergeCell ref="A22:B22"/>
    <mergeCell ref="A23:B23"/>
    <mergeCell ref="O1:R2"/>
    <mergeCell ref="A8:R8"/>
    <mergeCell ref="C9:P9"/>
    <mergeCell ref="C10:P10"/>
    <mergeCell ref="F11:O11"/>
    <mergeCell ref="A13:B14"/>
    <mergeCell ref="C13:C14"/>
    <mergeCell ref="D13:D14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D64:H64"/>
    <mergeCell ref="A65:B65"/>
    <mergeCell ref="D65:H65"/>
    <mergeCell ref="A51:B51"/>
    <mergeCell ref="A52:B52"/>
    <mergeCell ref="A53:B53"/>
    <mergeCell ref="A54:B54"/>
    <mergeCell ref="A55:B55"/>
    <mergeCell ref="A56:B56"/>
    <mergeCell ref="A57:B57"/>
    <mergeCell ref="D69:H69"/>
    <mergeCell ref="A70:B70"/>
    <mergeCell ref="D70:H70"/>
    <mergeCell ref="A60:B60"/>
    <mergeCell ref="A61:B61"/>
    <mergeCell ref="A62:B62"/>
    <mergeCell ref="D62:H62"/>
    <mergeCell ref="A63:B63"/>
    <mergeCell ref="D63:H63"/>
    <mergeCell ref="A64:B64"/>
    <mergeCell ref="A74:B74"/>
    <mergeCell ref="A75:B75"/>
    <mergeCell ref="A78:C78"/>
    <mergeCell ref="A66:B66"/>
    <mergeCell ref="D66:H66"/>
    <mergeCell ref="A67:B67"/>
    <mergeCell ref="D67:H67"/>
    <mergeCell ref="A68:B68"/>
    <mergeCell ref="D68:H68"/>
    <mergeCell ref="A69:B69"/>
    <mergeCell ref="A71:B71"/>
    <mergeCell ref="D71:H71"/>
    <mergeCell ref="A72:B72"/>
    <mergeCell ref="D72:H72"/>
    <mergeCell ref="A73:B73"/>
    <mergeCell ref="D73:H73"/>
    <mergeCell ref="A81:C81"/>
    <mergeCell ref="N81:O81"/>
    <mergeCell ref="I82:M82"/>
    <mergeCell ref="N82:O82"/>
    <mergeCell ref="A84:C84"/>
    <mergeCell ref="D84:F84"/>
    <mergeCell ref="H84:I84"/>
    <mergeCell ref="M84:N84"/>
    <mergeCell ref="D85:F85"/>
    <mergeCell ref="H85:I85"/>
    <mergeCell ref="M85:N85"/>
    <mergeCell ref="N78:O78"/>
    <mergeCell ref="I79:M79"/>
    <mergeCell ref="N79:O79"/>
  </mergeCells>
  <printOptions/>
  <pageMargins left="0" right="0" top="0.39375" bottom="0.39375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77" customWidth="1"/>
    <col min="2" max="2" width="13.28125" style="77" customWidth="1"/>
    <col min="3" max="3" width="7.00390625" style="77" customWidth="1"/>
    <col min="4" max="4" width="5.00390625" style="77" customWidth="1"/>
    <col min="5" max="5" width="4.8515625" style="77" customWidth="1"/>
    <col min="6" max="6" width="10.00390625" style="77" customWidth="1"/>
    <col min="7" max="8" width="7.28125" style="77" customWidth="1"/>
    <col min="9" max="9" width="9.00390625" style="104" customWidth="1"/>
    <col min="10" max="10" width="9.421875" style="104" customWidth="1"/>
    <col min="11" max="11" width="9.8515625" style="77" customWidth="1"/>
    <col min="12" max="13" width="11.140625" style="77" customWidth="1"/>
    <col min="14" max="14" width="10.140625" style="77" customWidth="1"/>
    <col min="15" max="15" width="8.57421875" style="77" customWidth="1"/>
    <col min="16" max="16" width="8.7109375" style="77" customWidth="1"/>
    <col min="17" max="16384" width="9.140625" style="77" customWidth="1"/>
  </cols>
  <sheetData>
    <row r="1" spans="1:16" ht="12.75" customHeight="1">
      <c r="A1" s="140"/>
      <c r="B1" s="140"/>
      <c r="C1" s="141"/>
      <c r="D1" s="141"/>
      <c r="E1" s="141"/>
      <c r="F1" s="141"/>
      <c r="G1" s="141"/>
      <c r="H1" s="141"/>
      <c r="I1" s="142"/>
      <c r="J1" s="142"/>
      <c r="K1" s="353" t="s">
        <v>372</v>
      </c>
      <c r="L1" s="353"/>
      <c r="M1" s="353"/>
      <c r="N1" s="353"/>
      <c r="O1" s="353"/>
      <c r="P1" s="353"/>
    </row>
    <row r="2" spans="1:16" ht="21" customHeight="1">
      <c r="A2" s="140"/>
      <c r="B2" s="140"/>
      <c r="C2" s="141"/>
      <c r="D2" s="141"/>
      <c r="E2" s="141"/>
      <c r="F2" s="141"/>
      <c r="G2" s="141"/>
      <c r="H2" s="141"/>
      <c r="I2" s="142"/>
      <c r="J2" s="142"/>
      <c r="K2" s="353"/>
      <c r="L2" s="353"/>
      <c r="M2" s="353"/>
      <c r="N2" s="353"/>
      <c r="O2" s="353"/>
      <c r="P2" s="353"/>
    </row>
    <row r="3" spans="1:16" ht="21" customHeight="1">
      <c r="A3" s="140"/>
      <c r="B3" s="140"/>
      <c r="C3" s="141"/>
      <c r="D3" s="141"/>
      <c r="E3" s="141"/>
      <c r="F3" s="141"/>
      <c r="G3" s="141"/>
      <c r="H3" s="141"/>
      <c r="I3" s="142"/>
      <c r="J3" s="142"/>
      <c r="K3" s="99"/>
      <c r="L3" s="99"/>
      <c r="M3" s="99"/>
      <c r="N3" s="99"/>
      <c r="O3" s="99"/>
      <c r="P3" s="99"/>
    </row>
    <row r="4" spans="1:16" ht="15.75">
      <c r="A4" s="140"/>
      <c r="B4" s="140"/>
      <c r="C4" s="141"/>
      <c r="D4" s="141"/>
      <c r="E4" s="141"/>
      <c r="F4" s="141"/>
      <c r="G4" s="141"/>
      <c r="H4" s="141"/>
      <c r="I4" s="142"/>
      <c r="J4" s="142"/>
      <c r="K4" s="111" t="s">
        <v>373</v>
      </c>
      <c r="L4" s="111"/>
      <c r="M4" s="111"/>
      <c r="N4" s="111"/>
      <c r="O4" s="99"/>
      <c r="P4" s="99"/>
    </row>
    <row r="5" spans="1:16" ht="15.75">
      <c r="A5" s="140"/>
      <c r="B5" s="140"/>
      <c r="C5" s="141"/>
      <c r="D5" s="141"/>
      <c r="E5" s="141"/>
      <c r="F5" s="141"/>
      <c r="G5" s="141"/>
      <c r="H5" s="141"/>
      <c r="I5" s="142"/>
      <c r="J5" s="142"/>
      <c r="K5" s="111" t="s">
        <v>374</v>
      </c>
      <c r="L5" s="111"/>
      <c r="M5" s="111"/>
      <c r="N5" s="111"/>
      <c r="O5" s="99"/>
      <c r="P5" s="99"/>
    </row>
    <row r="6" spans="1:16" ht="15.75">
      <c r="A6" s="140"/>
      <c r="B6" s="140"/>
      <c r="C6" s="141"/>
      <c r="D6" s="141"/>
      <c r="E6" s="141"/>
      <c r="F6" s="141"/>
      <c r="G6" s="141"/>
      <c r="H6" s="141"/>
      <c r="I6" s="142"/>
      <c r="J6" s="142"/>
      <c r="K6"/>
      <c r="L6" s="111"/>
      <c r="M6" s="111"/>
      <c r="N6" s="111"/>
      <c r="O6" s="99"/>
      <c r="P6" s="99"/>
    </row>
    <row r="7" spans="1:16" ht="15.75">
      <c r="A7" s="140"/>
      <c r="B7" s="140"/>
      <c r="C7" s="141"/>
      <c r="D7" s="141"/>
      <c r="E7" s="141"/>
      <c r="F7" s="141"/>
      <c r="G7" s="141"/>
      <c r="H7" s="141"/>
      <c r="I7" s="142"/>
      <c r="J7" s="142"/>
      <c r="K7" s="111" t="s">
        <v>375</v>
      </c>
      <c r="L7" s="111"/>
      <c r="M7" s="111"/>
      <c r="N7" s="111"/>
      <c r="O7" s="99"/>
      <c r="P7" s="99"/>
    </row>
    <row r="8" spans="1:16" ht="15.75">
      <c r="A8" s="140"/>
      <c r="B8" s="140"/>
      <c r="C8" s="141"/>
      <c r="D8" s="141"/>
      <c r="E8" s="141"/>
      <c r="F8" s="141"/>
      <c r="G8" s="141"/>
      <c r="H8" s="141"/>
      <c r="I8" s="142"/>
      <c r="J8" s="142"/>
      <c r="K8" s="100"/>
      <c r="L8" s="100"/>
      <c r="M8" s="100"/>
      <c r="N8" s="100"/>
      <c r="O8" s="99"/>
      <c r="P8" s="99"/>
    </row>
    <row r="9" spans="1:16" ht="15.75">
      <c r="A9" s="140"/>
      <c r="B9" s="140"/>
      <c r="C9" s="141"/>
      <c r="D9" s="141"/>
      <c r="E9" s="141"/>
      <c r="F9" s="141"/>
      <c r="G9" s="141"/>
      <c r="H9" s="141"/>
      <c r="I9" s="142"/>
      <c r="J9" s="142"/>
      <c r="K9" s="100"/>
      <c r="L9" s="100"/>
      <c r="M9" s="100"/>
      <c r="N9" s="100"/>
      <c r="O9" s="99"/>
      <c r="P9" s="99"/>
    </row>
    <row r="10" spans="1:16" ht="51.75" customHeight="1">
      <c r="A10" s="140"/>
      <c r="B10" s="372" t="s">
        <v>376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100"/>
    </row>
    <row r="11" spans="1:16" ht="15.75">
      <c r="A11" s="140"/>
      <c r="B11" s="140"/>
      <c r="C11" s="142"/>
      <c r="D11" s="142"/>
      <c r="E11" s="142"/>
      <c r="F11" s="142"/>
      <c r="G11" s="142"/>
      <c r="H11" s="142"/>
      <c r="I11" s="142"/>
      <c r="J11" s="142"/>
      <c r="K11" s="143"/>
      <c r="L11" s="142"/>
      <c r="M11" s="142"/>
      <c r="N11" s="142"/>
      <c r="O11" s="100"/>
      <c r="P11" s="100"/>
    </row>
    <row r="12" spans="1:16" ht="15.75" customHeight="1">
      <c r="A12" s="373" t="s">
        <v>155</v>
      </c>
      <c r="B12" s="373"/>
      <c r="C12" s="371" t="s">
        <v>342</v>
      </c>
      <c r="D12" s="371" t="s">
        <v>344</v>
      </c>
      <c r="E12" s="371" t="s">
        <v>345</v>
      </c>
      <c r="F12" s="371" t="s">
        <v>377</v>
      </c>
      <c r="G12" s="371" t="s">
        <v>378</v>
      </c>
      <c r="H12" s="369" t="s">
        <v>346</v>
      </c>
      <c r="I12" s="374" t="s">
        <v>347</v>
      </c>
      <c r="J12" s="374" t="s">
        <v>379</v>
      </c>
      <c r="K12" s="371" t="s">
        <v>26</v>
      </c>
      <c r="L12" s="371"/>
      <c r="M12" s="371"/>
      <c r="N12" s="371"/>
      <c r="O12" s="371"/>
      <c r="P12" s="371"/>
    </row>
    <row r="13" spans="1:16" ht="15.75" customHeight="1">
      <c r="A13" s="373"/>
      <c r="B13" s="373"/>
      <c r="C13" s="371"/>
      <c r="D13" s="371"/>
      <c r="E13" s="371"/>
      <c r="F13" s="371"/>
      <c r="G13" s="371"/>
      <c r="H13" s="369"/>
      <c r="I13" s="374"/>
      <c r="J13" s="374"/>
      <c r="K13" s="370" t="s">
        <v>380</v>
      </c>
      <c r="L13" s="370" t="s">
        <v>63</v>
      </c>
      <c r="M13" s="370"/>
      <c r="N13" s="370"/>
      <c r="O13" s="370" t="s">
        <v>381</v>
      </c>
      <c r="P13" s="370" t="s">
        <v>350</v>
      </c>
    </row>
    <row r="14" spans="1:16" ht="51.75" customHeight="1">
      <c r="A14" s="373"/>
      <c r="B14" s="373"/>
      <c r="C14" s="371"/>
      <c r="D14" s="371"/>
      <c r="E14" s="371"/>
      <c r="F14" s="371"/>
      <c r="G14" s="371"/>
      <c r="H14" s="369"/>
      <c r="I14" s="374"/>
      <c r="J14" s="374"/>
      <c r="K14" s="370"/>
      <c r="L14" s="76" t="s">
        <v>194</v>
      </c>
      <c r="M14" s="76" t="s">
        <v>195</v>
      </c>
      <c r="N14" s="76" t="s">
        <v>196</v>
      </c>
      <c r="O14" s="370"/>
      <c r="P14" s="370"/>
    </row>
    <row r="15" spans="1:16" ht="15.75">
      <c r="A15" s="371"/>
      <c r="B15" s="371"/>
      <c r="C15" s="144"/>
      <c r="D15" s="144"/>
      <c r="E15" s="144"/>
      <c r="F15" s="144"/>
      <c r="G15" s="144"/>
      <c r="H15" s="144"/>
      <c r="I15" s="145"/>
      <c r="J15" s="145"/>
      <c r="K15" s="144"/>
      <c r="L15" s="144"/>
      <c r="M15" s="144"/>
      <c r="N15" s="144"/>
      <c r="O15" s="144"/>
      <c r="P15" s="144"/>
    </row>
    <row r="16" spans="1:16" ht="15.75">
      <c r="A16" s="371"/>
      <c r="B16" s="371"/>
      <c r="C16" s="144"/>
      <c r="D16" s="144"/>
      <c r="E16" s="144"/>
      <c r="F16" s="144"/>
      <c r="G16" s="144"/>
      <c r="H16" s="144"/>
      <c r="I16" s="145"/>
      <c r="J16" s="145"/>
      <c r="K16" s="144"/>
      <c r="L16" s="144"/>
      <c r="M16" s="144"/>
      <c r="N16" s="144"/>
      <c r="O16" s="144"/>
      <c r="P16" s="144"/>
    </row>
    <row r="17" spans="1:16" ht="15.75">
      <c r="A17" s="371"/>
      <c r="B17" s="371"/>
      <c r="C17" s="144"/>
      <c r="D17" s="144"/>
      <c r="E17" s="144"/>
      <c r="F17" s="144"/>
      <c r="G17" s="144"/>
      <c r="H17" s="144"/>
      <c r="I17" s="145"/>
      <c r="J17" s="145"/>
      <c r="K17" s="144"/>
      <c r="L17" s="144"/>
      <c r="M17" s="144"/>
      <c r="N17" s="144"/>
      <c r="O17" s="144"/>
      <c r="P17" s="144"/>
    </row>
    <row r="18" spans="1:16" ht="15.75">
      <c r="A18" s="349"/>
      <c r="B18" s="349"/>
      <c r="C18" s="146"/>
      <c r="D18" s="146"/>
      <c r="E18" s="146"/>
      <c r="F18" s="146"/>
      <c r="G18" s="146"/>
      <c r="H18" s="146"/>
      <c r="I18" s="146"/>
      <c r="J18" s="146"/>
      <c r="K18" s="103"/>
      <c r="L18" s="103"/>
      <c r="M18" s="103"/>
      <c r="N18" s="103"/>
      <c r="O18" s="103"/>
      <c r="P18" s="103"/>
    </row>
    <row r="19" spans="1:16" ht="15.75" customHeight="1">
      <c r="A19" s="248" t="s">
        <v>173</v>
      </c>
      <c r="B19" s="248"/>
      <c r="C19" s="248"/>
      <c r="D19" s="60"/>
      <c r="E19" s="60"/>
      <c r="F19" s="60"/>
      <c r="G19" s="60"/>
      <c r="H19" s="60"/>
      <c r="I19" s="60"/>
      <c r="J19" s="52"/>
      <c r="K19" s="5"/>
      <c r="L19" s="5"/>
      <c r="M19" s="5"/>
      <c r="N19" s="5"/>
      <c r="O19" s="350"/>
      <c r="P19" s="350"/>
    </row>
    <row r="20" spans="1:16" ht="15.75" customHeight="1">
      <c r="A20" s="114"/>
      <c r="B20" s="22" t="s">
        <v>174</v>
      </c>
      <c r="C20" s="60"/>
      <c r="D20" s="60"/>
      <c r="E20" s="60"/>
      <c r="F20" s="60"/>
      <c r="G20" s="60"/>
      <c r="H20" s="60"/>
      <c r="I20" s="60"/>
      <c r="J20" s="63"/>
      <c r="K20" s="53"/>
      <c r="L20" s="53"/>
      <c r="M20" s="53"/>
      <c r="N20" s="53"/>
      <c r="O20" s="289" t="s">
        <v>175</v>
      </c>
      <c r="P20" s="289"/>
    </row>
    <row r="21" spans="1:16" ht="15.75">
      <c r="A21" s="2"/>
      <c r="B21" s="2"/>
      <c r="C21" s="60"/>
      <c r="D21" s="60"/>
      <c r="E21" s="60"/>
      <c r="F21" s="60"/>
      <c r="G21" s="60"/>
      <c r="H21" s="60"/>
      <c r="I21" s="60"/>
      <c r="J21" s="60"/>
      <c r="K21" s="2"/>
      <c r="L21" s="2"/>
      <c r="M21" s="2"/>
      <c r="N21" s="2"/>
      <c r="O21" s="2"/>
      <c r="P21" s="2"/>
    </row>
    <row r="22" spans="1:16" ht="15.75" customHeight="1">
      <c r="A22" s="248" t="s">
        <v>176</v>
      </c>
      <c r="B22" s="248"/>
      <c r="C22" s="248"/>
      <c r="D22" s="60"/>
      <c r="E22" s="60"/>
      <c r="F22" s="60"/>
      <c r="G22" s="60"/>
      <c r="H22" s="60"/>
      <c r="I22" s="60"/>
      <c r="J22" s="52"/>
      <c r="K22" s="5"/>
      <c r="L22" s="5"/>
      <c r="M22" s="5"/>
      <c r="N22" s="5"/>
      <c r="O22" s="350"/>
      <c r="P22" s="350"/>
    </row>
    <row r="23" spans="1:16" ht="15.75" customHeight="1">
      <c r="A23" s="114"/>
      <c r="B23" s="114"/>
      <c r="C23" s="60"/>
      <c r="D23" s="60"/>
      <c r="E23" s="60"/>
      <c r="F23" s="60"/>
      <c r="G23" s="60"/>
      <c r="H23" s="60"/>
      <c r="I23" s="60"/>
      <c r="J23" s="63"/>
      <c r="K23" s="53"/>
      <c r="L23" s="53"/>
      <c r="M23" s="53"/>
      <c r="N23" s="53"/>
      <c r="O23" s="289" t="s">
        <v>175</v>
      </c>
      <c r="P23" s="289"/>
    </row>
    <row r="24" spans="1:16" ht="15.75" customHeight="1">
      <c r="A24" s="248" t="s">
        <v>177</v>
      </c>
      <c r="B24" s="248"/>
      <c r="C24" s="248"/>
      <c r="D24" s="250"/>
      <c r="E24" s="250"/>
      <c r="F24" s="250"/>
      <c r="G24" s="51"/>
      <c r="H24" s="51"/>
      <c r="I24" s="52"/>
      <c r="J24" s="53"/>
      <c r="K24" s="350"/>
      <c r="L24" s="350"/>
      <c r="M24" s="350"/>
      <c r="N24" s="350"/>
      <c r="O24" s="350"/>
      <c r="P24" s="115"/>
    </row>
    <row r="25" spans="1:16" ht="31.5" customHeight="1">
      <c r="A25" s="114"/>
      <c r="B25" s="114"/>
      <c r="C25" s="60"/>
      <c r="D25" s="246" t="s">
        <v>180</v>
      </c>
      <c r="E25" s="246"/>
      <c r="F25" s="246"/>
      <c r="G25" s="51"/>
      <c r="H25" s="51"/>
      <c r="I25" s="246" t="s">
        <v>181</v>
      </c>
      <c r="J25" s="246"/>
      <c r="K25" s="248" t="s">
        <v>175</v>
      </c>
      <c r="L25" s="248"/>
      <c r="M25" s="248"/>
      <c r="N25" s="248"/>
      <c r="O25" s="248"/>
      <c r="P25" s="14" t="s">
        <v>182</v>
      </c>
    </row>
    <row r="35" ht="31.5" customHeight="1"/>
  </sheetData>
  <sheetProtection/>
  <mergeCells count="32">
    <mergeCell ref="J12:J14"/>
    <mergeCell ref="K12:P12"/>
    <mergeCell ref="K13:K14"/>
    <mergeCell ref="L13:N13"/>
    <mergeCell ref="O13:O14"/>
    <mergeCell ref="P13:P14"/>
    <mergeCell ref="K1:P2"/>
    <mergeCell ref="B10:O10"/>
    <mergeCell ref="A12:B14"/>
    <mergeCell ref="C12:C14"/>
    <mergeCell ref="D12:D14"/>
    <mergeCell ref="E12:E14"/>
    <mergeCell ref="F12:F14"/>
    <mergeCell ref="G12:G14"/>
    <mergeCell ref="H12:H14"/>
    <mergeCell ref="I12:I14"/>
    <mergeCell ref="O23:P23"/>
    <mergeCell ref="A15:B15"/>
    <mergeCell ref="A16:B16"/>
    <mergeCell ref="A17:B17"/>
    <mergeCell ref="A18:B18"/>
    <mergeCell ref="A19:C19"/>
    <mergeCell ref="O19:P19"/>
    <mergeCell ref="O20:P20"/>
    <mergeCell ref="A22:C22"/>
    <mergeCell ref="O22:P22"/>
    <mergeCell ref="A24:C24"/>
    <mergeCell ref="D24:F24"/>
    <mergeCell ref="K24:O24"/>
    <mergeCell ref="D25:F25"/>
    <mergeCell ref="I25:J25"/>
    <mergeCell ref="K25:O25"/>
  </mergeCells>
  <printOptions/>
  <pageMargins left="0" right="0" top="0.747916666666667" bottom="0.747916666666667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77" customWidth="1"/>
    <col min="2" max="2" width="13.28125" style="77" customWidth="1"/>
    <col min="3" max="3" width="7.00390625" style="77" customWidth="1"/>
    <col min="4" max="4" width="5.00390625" style="77" customWidth="1"/>
    <col min="5" max="5" width="4.8515625" style="77" customWidth="1"/>
    <col min="6" max="6" width="10.00390625" style="77" customWidth="1"/>
    <col min="7" max="8" width="7.28125" style="77" customWidth="1"/>
    <col min="9" max="9" width="9.00390625" style="104" customWidth="1"/>
    <col min="10" max="10" width="9.421875" style="104" customWidth="1"/>
    <col min="11" max="11" width="9.8515625" style="77" customWidth="1"/>
    <col min="12" max="13" width="11.140625" style="77" customWidth="1"/>
    <col min="14" max="14" width="10.140625" style="77" customWidth="1"/>
    <col min="15" max="15" width="8.57421875" style="77" customWidth="1"/>
    <col min="16" max="16" width="8.7109375" style="77" customWidth="1"/>
    <col min="17" max="16384" width="9.140625" style="77" customWidth="1"/>
  </cols>
  <sheetData>
    <row r="1" spans="1:16" ht="12.75" customHeight="1">
      <c r="A1" s="140"/>
      <c r="B1" s="140"/>
      <c r="C1" s="141"/>
      <c r="D1" s="141"/>
      <c r="E1" s="141"/>
      <c r="F1" s="141"/>
      <c r="G1" s="141"/>
      <c r="H1" s="141"/>
      <c r="I1" s="142"/>
      <c r="J1" s="142"/>
      <c r="K1" s="353" t="s">
        <v>382</v>
      </c>
      <c r="L1" s="353"/>
      <c r="M1" s="353"/>
      <c r="N1" s="353"/>
      <c r="O1" s="353"/>
      <c r="P1" s="353"/>
    </row>
    <row r="2" spans="1:16" ht="21" customHeight="1">
      <c r="A2" s="140"/>
      <c r="B2" s="140"/>
      <c r="C2" s="141"/>
      <c r="D2" s="141"/>
      <c r="E2" s="141"/>
      <c r="F2" s="141"/>
      <c r="G2" s="141"/>
      <c r="H2" s="141"/>
      <c r="I2" s="142"/>
      <c r="J2" s="142"/>
      <c r="K2" s="353"/>
      <c r="L2" s="353"/>
      <c r="M2" s="353"/>
      <c r="N2" s="353"/>
      <c r="O2" s="353"/>
      <c r="P2" s="353"/>
    </row>
    <row r="3" spans="1:16" ht="21" customHeight="1">
      <c r="A3" s="140"/>
      <c r="B3" s="140"/>
      <c r="C3" s="141"/>
      <c r="D3" s="141"/>
      <c r="E3" s="141"/>
      <c r="F3" s="141"/>
      <c r="G3" s="141"/>
      <c r="H3" s="141"/>
      <c r="I3" s="142"/>
      <c r="J3" s="142"/>
      <c r="K3" s="99"/>
      <c r="L3" s="99"/>
      <c r="M3" s="99"/>
      <c r="N3" s="99"/>
      <c r="O3" s="99"/>
      <c r="P3" s="99"/>
    </row>
    <row r="4" spans="1:16" ht="21" customHeight="1">
      <c r="A4" s="140"/>
      <c r="B4" s="375" t="s">
        <v>383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5" spans="1:16" ht="21" customHeight="1">
      <c r="A5" s="140"/>
      <c r="B5" s="376" t="s">
        <v>384</v>
      </c>
      <c r="C5" s="376"/>
      <c r="D5" s="376"/>
      <c r="E5" s="376"/>
      <c r="F5" s="141"/>
      <c r="G5" s="141"/>
      <c r="H5" s="141"/>
      <c r="I5" s="142"/>
      <c r="J5" s="142"/>
      <c r="K5" s="99"/>
      <c r="L5" s="99"/>
      <c r="M5" s="99"/>
      <c r="N5" s="99"/>
      <c r="O5" s="99"/>
      <c r="P5" s="99"/>
    </row>
    <row r="6" spans="1:16" ht="15.75">
      <c r="A6" s="140"/>
      <c r="B6" s="111" t="s">
        <v>183</v>
      </c>
      <c r="C6" s="141"/>
      <c r="D6" s="141"/>
      <c r="E6" s="141"/>
      <c r="F6" s="141"/>
      <c r="G6" s="141"/>
      <c r="H6" s="141"/>
      <c r="I6" s="142"/>
      <c r="J6" s="142"/>
      <c r="K6" s="111"/>
      <c r="L6" s="111"/>
      <c r="M6" s="111"/>
      <c r="N6" s="111"/>
      <c r="O6" s="99"/>
      <c r="P6" s="99"/>
    </row>
    <row r="7" spans="1:16" ht="15.75">
      <c r="A7" s="140"/>
      <c r="B7" s="111" t="s">
        <v>184</v>
      </c>
      <c r="C7" s="141"/>
      <c r="D7" s="141"/>
      <c r="E7" s="141"/>
      <c r="F7" s="141"/>
      <c r="G7" s="141"/>
      <c r="H7" s="141"/>
      <c r="I7" s="142"/>
      <c r="J7" s="142"/>
      <c r="K7" s="111"/>
      <c r="L7" s="111"/>
      <c r="M7" s="111"/>
      <c r="N7" s="111"/>
      <c r="O7" s="99"/>
      <c r="P7" s="99"/>
    </row>
    <row r="8" spans="1:16" ht="15.75" hidden="1">
      <c r="A8" s="140"/>
      <c r="B8" s="111"/>
      <c r="C8" s="141"/>
      <c r="D8" s="141"/>
      <c r="E8" s="141"/>
      <c r="F8" s="141"/>
      <c r="G8" s="141"/>
      <c r="H8" s="141"/>
      <c r="I8" s="142"/>
      <c r="J8" s="142"/>
      <c r="K8" s="111"/>
      <c r="L8" s="111"/>
      <c r="M8" s="111"/>
      <c r="N8" s="111"/>
      <c r="O8" s="99"/>
      <c r="P8" s="99"/>
    </row>
    <row r="9" spans="1:16" ht="15.75">
      <c r="A9" s="140"/>
      <c r="B9" s="111" t="s">
        <v>292</v>
      </c>
      <c r="C9" s="141"/>
      <c r="D9" s="141"/>
      <c r="E9" s="141"/>
      <c r="F9" s="141"/>
      <c r="G9" s="141"/>
      <c r="H9" s="141"/>
      <c r="I9" s="142"/>
      <c r="J9" s="142"/>
      <c r="K9" s="111"/>
      <c r="L9" s="111"/>
      <c r="M9" s="111"/>
      <c r="N9" s="111"/>
      <c r="O9" s="99"/>
      <c r="P9" s="99"/>
    </row>
    <row r="10" spans="1:16" ht="15.75">
      <c r="A10" s="140"/>
      <c r="B10" s="140"/>
      <c r="C10" s="141"/>
      <c r="D10" s="141"/>
      <c r="E10" s="141"/>
      <c r="F10" s="141"/>
      <c r="G10" s="141"/>
      <c r="H10" s="141"/>
      <c r="I10" s="142"/>
      <c r="J10" s="142"/>
      <c r="K10" s="100"/>
      <c r="L10" s="100"/>
      <c r="M10" s="100"/>
      <c r="N10" s="100"/>
      <c r="O10" s="99"/>
      <c r="P10" s="99"/>
    </row>
    <row r="11" spans="1:16" ht="15.75">
      <c r="A11" s="140"/>
      <c r="B11" s="140"/>
      <c r="C11" s="141"/>
      <c r="D11" s="141"/>
      <c r="E11" s="141"/>
      <c r="F11" s="141"/>
      <c r="G11" s="141"/>
      <c r="H11" s="141"/>
      <c r="I11" s="142"/>
      <c r="J11" s="142"/>
      <c r="K11" s="100"/>
      <c r="L11" s="100"/>
      <c r="M11" s="100"/>
      <c r="N11" s="100"/>
      <c r="O11" s="99"/>
      <c r="P11" s="99"/>
    </row>
    <row r="12" spans="1:16" ht="26.25" customHeight="1">
      <c r="A12" s="140"/>
      <c r="B12" s="372" t="s">
        <v>385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100"/>
    </row>
    <row r="13" spans="1:16" ht="15.75">
      <c r="A13" s="140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00"/>
    </row>
    <row r="14" spans="1:16" ht="18.75" customHeight="1">
      <c r="A14" s="140"/>
      <c r="B14" s="377" t="s">
        <v>386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</row>
    <row r="15" spans="1:16" ht="15.75">
      <c r="A15" s="140"/>
      <c r="B15" s="140"/>
      <c r="C15" s="142"/>
      <c r="D15" s="142"/>
      <c r="E15" s="142"/>
      <c r="F15" s="142"/>
      <c r="G15" s="142"/>
      <c r="H15" s="142"/>
      <c r="I15" s="142"/>
      <c r="J15" s="142"/>
      <c r="K15" s="143"/>
      <c r="L15" s="142"/>
      <c r="M15" s="142"/>
      <c r="N15" s="142"/>
      <c r="O15" s="100"/>
      <c r="P15" s="100"/>
    </row>
    <row r="16" spans="1:16" ht="15.75" customHeight="1">
      <c r="A16" s="373" t="s">
        <v>387</v>
      </c>
      <c r="B16" s="373"/>
      <c r="C16" s="371" t="s">
        <v>342</v>
      </c>
      <c r="D16" s="371" t="s">
        <v>344</v>
      </c>
      <c r="E16" s="371" t="s">
        <v>345</v>
      </c>
      <c r="F16" s="371" t="s">
        <v>377</v>
      </c>
      <c r="G16" s="371" t="s">
        <v>378</v>
      </c>
      <c r="H16" s="369" t="s">
        <v>346</v>
      </c>
      <c r="I16" s="374" t="s">
        <v>347</v>
      </c>
      <c r="J16" s="374" t="s">
        <v>379</v>
      </c>
      <c r="K16" s="371" t="s">
        <v>26</v>
      </c>
      <c r="L16" s="371"/>
      <c r="M16" s="371"/>
      <c r="N16" s="371"/>
      <c r="O16" s="371"/>
      <c r="P16" s="371"/>
    </row>
    <row r="17" spans="1:16" ht="15.75" customHeight="1">
      <c r="A17" s="373"/>
      <c r="B17" s="373"/>
      <c r="C17" s="371"/>
      <c r="D17" s="371"/>
      <c r="E17" s="371"/>
      <c r="F17" s="371"/>
      <c r="G17" s="371"/>
      <c r="H17" s="369"/>
      <c r="I17" s="374"/>
      <c r="J17" s="374"/>
      <c r="K17" s="370" t="s">
        <v>381</v>
      </c>
      <c r="L17" s="370" t="s">
        <v>63</v>
      </c>
      <c r="M17" s="370"/>
      <c r="N17" s="370"/>
      <c r="O17" s="370" t="s">
        <v>350</v>
      </c>
      <c r="P17" s="370" t="s">
        <v>351</v>
      </c>
    </row>
    <row r="18" spans="1:16" ht="41.25" customHeight="1">
      <c r="A18" s="373"/>
      <c r="B18" s="373"/>
      <c r="C18" s="371"/>
      <c r="D18" s="371"/>
      <c r="E18" s="371"/>
      <c r="F18" s="371"/>
      <c r="G18" s="371"/>
      <c r="H18" s="369"/>
      <c r="I18" s="374"/>
      <c r="J18" s="374"/>
      <c r="K18" s="370"/>
      <c r="L18" s="76" t="s">
        <v>194</v>
      </c>
      <c r="M18" s="76" t="s">
        <v>195</v>
      </c>
      <c r="N18" s="76" t="s">
        <v>196</v>
      </c>
      <c r="O18" s="370"/>
      <c r="P18" s="370"/>
    </row>
    <row r="19" spans="1:16" ht="15.75">
      <c r="A19" s="371"/>
      <c r="B19" s="371"/>
      <c r="C19" s="144"/>
      <c r="D19" s="144"/>
      <c r="E19" s="144"/>
      <c r="F19" s="144"/>
      <c r="G19" s="144"/>
      <c r="H19" s="144"/>
      <c r="I19" s="145"/>
      <c r="J19" s="145"/>
      <c r="K19" s="144"/>
      <c r="L19" s="144"/>
      <c r="M19" s="144"/>
      <c r="N19" s="144"/>
      <c r="O19" s="144"/>
      <c r="P19" s="144"/>
    </row>
    <row r="20" spans="1:16" ht="15.75">
      <c r="A20" s="371"/>
      <c r="B20" s="371"/>
      <c r="C20" s="144"/>
      <c r="D20" s="144"/>
      <c r="E20" s="144"/>
      <c r="F20" s="144"/>
      <c r="G20" s="144"/>
      <c r="H20" s="144"/>
      <c r="I20" s="145"/>
      <c r="J20" s="145"/>
      <c r="K20" s="144"/>
      <c r="L20" s="144"/>
      <c r="M20" s="144"/>
      <c r="N20" s="144"/>
      <c r="O20" s="144"/>
      <c r="P20" s="144"/>
    </row>
    <row r="21" spans="1:16" ht="15.75">
      <c r="A21" s="371"/>
      <c r="B21" s="371"/>
      <c r="C21" s="144"/>
      <c r="D21" s="144"/>
      <c r="E21" s="144"/>
      <c r="F21" s="144"/>
      <c r="G21" s="144"/>
      <c r="H21" s="144"/>
      <c r="I21" s="145"/>
      <c r="J21" s="145"/>
      <c r="K21" s="144"/>
      <c r="L21" s="144"/>
      <c r="M21" s="144"/>
      <c r="N21" s="144"/>
      <c r="O21" s="144"/>
      <c r="P21" s="144"/>
    </row>
    <row r="22" spans="1:16" ht="15.75">
      <c r="A22" s="349"/>
      <c r="B22" s="349"/>
      <c r="C22" s="146"/>
      <c r="D22" s="146"/>
      <c r="E22" s="146"/>
      <c r="F22" s="146"/>
      <c r="G22" s="146"/>
      <c r="H22" s="146"/>
      <c r="I22" s="146"/>
      <c r="J22" s="146"/>
      <c r="K22" s="103"/>
      <c r="L22" s="103"/>
      <c r="M22" s="103"/>
      <c r="N22" s="103"/>
      <c r="O22" s="103"/>
      <c r="P22" s="103"/>
    </row>
    <row r="23" spans="1:16" ht="15.75">
      <c r="A23" s="99"/>
      <c r="B23" s="99"/>
      <c r="C23" s="110"/>
      <c r="D23" s="110"/>
      <c r="E23" s="110"/>
      <c r="F23" s="110"/>
      <c r="G23" s="110"/>
      <c r="H23" s="110"/>
      <c r="I23" s="110"/>
      <c r="J23" s="106"/>
      <c r="K23" s="100"/>
      <c r="L23" s="100"/>
      <c r="M23" s="100"/>
      <c r="N23" s="100"/>
      <c r="O23" s="147"/>
      <c r="P23" s="147"/>
    </row>
    <row r="24" spans="1:16" ht="15.75" customHeight="1">
      <c r="A24" s="248" t="s">
        <v>173</v>
      </c>
      <c r="B24" s="248"/>
      <c r="C24" s="248"/>
      <c r="D24" s="60"/>
      <c r="E24" s="60"/>
      <c r="F24" s="60"/>
      <c r="G24" s="60"/>
      <c r="H24" s="60"/>
      <c r="I24" s="60"/>
      <c r="J24" s="52"/>
      <c r="K24" s="5"/>
      <c r="L24" s="5"/>
      <c r="M24" s="5"/>
      <c r="N24" s="5"/>
      <c r="O24" s="350"/>
      <c r="P24" s="350"/>
    </row>
    <row r="25" spans="1:16" ht="15.75" customHeight="1">
      <c r="A25" s="114"/>
      <c r="B25" s="22" t="s">
        <v>174</v>
      </c>
      <c r="C25" s="60"/>
      <c r="D25" s="60"/>
      <c r="E25" s="60"/>
      <c r="F25" s="60"/>
      <c r="G25" s="60"/>
      <c r="H25" s="60"/>
      <c r="I25" s="60"/>
      <c r="J25" s="63"/>
      <c r="K25" s="53"/>
      <c r="L25" s="53"/>
      <c r="M25" s="53"/>
      <c r="N25" s="53"/>
      <c r="O25" s="289" t="s">
        <v>175</v>
      </c>
      <c r="P25" s="289"/>
    </row>
    <row r="26" spans="1:16" ht="15.75">
      <c r="A26" s="2"/>
      <c r="B26" s="2"/>
      <c r="C26" s="60"/>
      <c r="D26" s="60"/>
      <c r="E26" s="60"/>
      <c r="F26" s="60"/>
      <c r="G26" s="60"/>
      <c r="H26" s="60"/>
      <c r="I26" s="60"/>
      <c r="J26" s="60"/>
      <c r="K26" s="2"/>
      <c r="L26" s="2"/>
      <c r="M26" s="2"/>
      <c r="N26" s="2"/>
      <c r="O26" s="2"/>
      <c r="P26" s="2"/>
    </row>
    <row r="27" spans="1:16" ht="15.75" customHeight="1">
      <c r="A27" s="248" t="s">
        <v>176</v>
      </c>
      <c r="B27" s="248"/>
      <c r="C27" s="248"/>
      <c r="D27" s="60"/>
      <c r="E27" s="60"/>
      <c r="F27" s="60"/>
      <c r="G27" s="60"/>
      <c r="H27" s="60"/>
      <c r="I27" s="60"/>
      <c r="J27" s="52"/>
      <c r="K27" s="5"/>
      <c r="L27" s="5"/>
      <c r="M27" s="5"/>
      <c r="N27" s="5"/>
      <c r="O27" s="350"/>
      <c r="P27" s="350"/>
    </row>
    <row r="28" spans="1:16" ht="15.75" customHeight="1">
      <c r="A28" s="114"/>
      <c r="B28" s="114"/>
      <c r="C28" s="60"/>
      <c r="D28" s="60"/>
      <c r="E28" s="60"/>
      <c r="F28" s="60"/>
      <c r="G28" s="60"/>
      <c r="H28" s="60"/>
      <c r="I28" s="60"/>
      <c r="J28" s="63"/>
      <c r="K28" s="53"/>
      <c r="L28" s="53"/>
      <c r="M28" s="53"/>
      <c r="N28" s="53"/>
      <c r="O28" s="289" t="s">
        <v>175</v>
      </c>
      <c r="P28" s="289"/>
    </row>
    <row r="29" spans="1:16" ht="15.75" customHeight="1">
      <c r="A29" s="248" t="s">
        <v>177</v>
      </c>
      <c r="B29" s="248"/>
      <c r="C29" s="248"/>
      <c r="D29" s="250"/>
      <c r="E29" s="250"/>
      <c r="F29" s="250"/>
      <c r="G29" s="51"/>
      <c r="H29" s="51"/>
      <c r="I29" s="52"/>
      <c r="J29" s="53"/>
      <c r="K29" s="350"/>
      <c r="L29" s="350"/>
      <c r="M29" s="350"/>
      <c r="N29" s="350"/>
      <c r="O29" s="350"/>
      <c r="P29" s="115"/>
    </row>
    <row r="30" spans="1:16" ht="31.5" customHeight="1">
      <c r="A30" s="114"/>
      <c r="B30" s="114"/>
      <c r="C30" s="60"/>
      <c r="D30" s="246" t="s">
        <v>180</v>
      </c>
      <c r="E30" s="246"/>
      <c r="F30" s="246"/>
      <c r="G30" s="51"/>
      <c r="H30" s="51"/>
      <c r="I30" s="246" t="s">
        <v>181</v>
      </c>
      <c r="J30" s="246"/>
      <c r="K30" s="248" t="s">
        <v>175</v>
      </c>
      <c r="L30" s="248"/>
      <c r="M30" s="248"/>
      <c r="N30" s="248"/>
      <c r="O30" s="248"/>
      <c r="P30" s="14" t="s">
        <v>182</v>
      </c>
    </row>
    <row r="40" ht="31.5" customHeight="1"/>
  </sheetData>
  <sheetProtection/>
  <mergeCells count="35">
    <mergeCell ref="F16:F18"/>
    <mergeCell ref="K1:P2"/>
    <mergeCell ref="B4:P4"/>
    <mergeCell ref="B5:E5"/>
    <mergeCell ref="B12:O12"/>
    <mergeCell ref="B14:P14"/>
    <mergeCell ref="A16:B18"/>
    <mergeCell ref="C16:C18"/>
    <mergeCell ref="D16:D18"/>
    <mergeCell ref="E16:E18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O28:P28"/>
    <mergeCell ref="A19:B19"/>
    <mergeCell ref="A20:B20"/>
    <mergeCell ref="A21:B21"/>
    <mergeCell ref="A22:B22"/>
    <mergeCell ref="A24:C24"/>
    <mergeCell ref="O24:P24"/>
    <mergeCell ref="O25:P25"/>
    <mergeCell ref="A27:C27"/>
    <mergeCell ref="O27:P27"/>
    <mergeCell ref="A29:C29"/>
    <mergeCell ref="D29:F29"/>
    <mergeCell ref="K29:O29"/>
    <mergeCell ref="D30:F30"/>
    <mergeCell ref="I30:J30"/>
    <mergeCell ref="K30:O30"/>
  </mergeCells>
  <printOptions/>
  <pageMargins left="0" right="0" top="0.747916666666667" bottom="0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I31" sqref="I31:L31"/>
    </sheetView>
  </sheetViews>
  <sheetFormatPr defaultColWidth="9.140625" defaultRowHeight="15"/>
  <cols>
    <col min="3" max="3" width="6.00390625" style="0" customWidth="1"/>
    <col min="4" max="4" width="6.8515625" style="0" customWidth="1"/>
    <col min="5" max="5" width="6.57421875" style="0" customWidth="1"/>
    <col min="6" max="6" width="12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7.28125" style="0" customWidth="1"/>
    <col min="11" max="11" width="11.7109375" style="0" customWidth="1"/>
    <col min="12" max="12" width="12.421875" style="0" customWidth="1"/>
    <col min="15" max="15" width="12.57421875" style="0" customWidth="1"/>
    <col min="16" max="16" width="14.28125" style="0" customWidth="1"/>
  </cols>
  <sheetData>
    <row r="1" spans="1:16" ht="15.75">
      <c r="A1" s="204"/>
      <c r="B1" s="204"/>
      <c r="C1" s="141"/>
      <c r="D1" s="141"/>
      <c r="E1" s="141"/>
      <c r="F1" s="141"/>
      <c r="G1" s="141"/>
      <c r="H1" s="141"/>
      <c r="I1" s="142"/>
      <c r="J1" s="205"/>
      <c r="K1" s="205"/>
      <c r="L1" s="205"/>
      <c r="M1" s="205"/>
      <c r="N1" s="205"/>
      <c r="O1" s="205"/>
      <c r="P1" s="206"/>
    </row>
    <row r="2" spans="1:16" ht="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410" t="s">
        <v>400</v>
      </c>
      <c r="L2" s="410"/>
      <c r="M2" s="410"/>
      <c r="N2" s="410"/>
      <c r="O2" s="410"/>
      <c r="P2" s="207"/>
    </row>
    <row r="3" spans="1:16" ht="15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8"/>
      <c r="L3" s="209"/>
      <c r="M3" s="210"/>
      <c r="N3" s="210"/>
      <c r="O3" s="211"/>
      <c r="P3" s="207"/>
    </row>
    <row r="4" spans="1:16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8"/>
      <c r="L4" s="212" t="s">
        <v>401</v>
      </c>
      <c r="M4" s="210"/>
      <c r="N4" s="210"/>
      <c r="O4" s="211"/>
      <c r="P4" s="207"/>
    </row>
    <row r="5" spans="1:16" ht="15.7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8"/>
      <c r="L5" s="209"/>
      <c r="M5" s="210"/>
      <c r="N5" s="210"/>
      <c r="O5" s="211"/>
      <c r="P5" s="207"/>
    </row>
    <row r="6" spans="1:16" ht="15">
      <c r="A6" s="213"/>
      <c r="B6" s="411" t="s">
        <v>402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214"/>
    </row>
    <row r="7" spans="1:16" ht="15">
      <c r="A7" s="213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4"/>
    </row>
    <row r="8" spans="1:16" ht="15">
      <c r="A8" s="412" t="s">
        <v>403</v>
      </c>
      <c r="B8" s="412"/>
      <c r="C8" s="403" t="s">
        <v>342</v>
      </c>
      <c r="D8" s="403" t="s">
        <v>344</v>
      </c>
      <c r="E8" s="403" t="s">
        <v>345</v>
      </c>
      <c r="F8" s="403" t="s">
        <v>377</v>
      </c>
      <c r="G8" s="403" t="s">
        <v>378</v>
      </c>
      <c r="H8" s="413" t="s">
        <v>346</v>
      </c>
      <c r="I8" s="402" t="s">
        <v>347</v>
      </c>
      <c r="J8" s="402" t="s">
        <v>379</v>
      </c>
      <c r="K8" s="403" t="s">
        <v>26</v>
      </c>
      <c r="L8" s="403"/>
      <c r="M8" s="403"/>
      <c r="N8" s="403"/>
      <c r="O8" s="403"/>
      <c r="P8" s="403"/>
    </row>
    <row r="9" spans="1:16" ht="15">
      <c r="A9" s="412"/>
      <c r="B9" s="412"/>
      <c r="C9" s="403"/>
      <c r="D9" s="403"/>
      <c r="E9" s="403"/>
      <c r="F9" s="403"/>
      <c r="G9" s="403"/>
      <c r="H9" s="414"/>
      <c r="I9" s="402"/>
      <c r="J9" s="402"/>
      <c r="K9" s="404" t="s">
        <v>404</v>
      </c>
      <c r="L9" s="406" t="s">
        <v>63</v>
      </c>
      <c r="M9" s="407"/>
      <c r="N9" s="408"/>
      <c r="O9" s="409" t="s">
        <v>405</v>
      </c>
      <c r="P9" s="409" t="s">
        <v>414</v>
      </c>
    </row>
    <row r="10" spans="1:16" ht="38.25">
      <c r="A10" s="412"/>
      <c r="B10" s="412"/>
      <c r="C10" s="403"/>
      <c r="D10" s="403"/>
      <c r="E10" s="403"/>
      <c r="F10" s="403"/>
      <c r="G10" s="403"/>
      <c r="H10" s="415"/>
      <c r="I10" s="402"/>
      <c r="J10" s="402"/>
      <c r="K10" s="405"/>
      <c r="L10" s="216" t="s">
        <v>194</v>
      </c>
      <c r="M10" s="216" t="s">
        <v>195</v>
      </c>
      <c r="N10" s="216" t="s">
        <v>196</v>
      </c>
      <c r="O10" s="409"/>
      <c r="P10" s="409"/>
    </row>
    <row r="11" spans="1:16" ht="41.25" customHeight="1">
      <c r="A11" s="396" t="s">
        <v>223</v>
      </c>
      <c r="B11" s="397"/>
      <c r="C11" s="217" t="s">
        <v>199</v>
      </c>
      <c r="D11" s="218"/>
      <c r="E11" s="218"/>
      <c r="F11" s="218"/>
      <c r="G11" s="218"/>
      <c r="H11" s="219"/>
      <c r="I11" s="217"/>
      <c r="J11" s="217"/>
      <c r="K11" s="220">
        <f>K12+K13</f>
        <v>2106000</v>
      </c>
      <c r="L11" s="216">
        <f>L12+L13</f>
        <v>2106000</v>
      </c>
      <c r="M11" s="216"/>
      <c r="N11" s="216"/>
      <c r="O11" s="221">
        <f>O12+O13</f>
        <v>2106000</v>
      </c>
      <c r="P11" s="221">
        <f>P12+P13</f>
        <v>2106000</v>
      </c>
    </row>
    <row r="12" spans="1:16" ht="15">
      <c r="A12" s="398" t="s">
        <v>263</v>
      </c>
      <c r="B12" s="399"/>
      <c r="C12" s="217" t="s">
        <v>199</v>
      </c>
      <c r="D12" s="217" t="s">
        <v>200</v>
      </c>
      <c r="E12" s="217" t="s">
        <v>199</v>
      </c>
      <c r="F12" s="217" t="s">
        <v>201</v>
      </c>
      <c r="G12" s="222">
        <v>621</v>
      </c>
      <c r="H12" s="218">
        <v>211</v>
      </c>
      <c r="I12" s="217" t="s">
        <v>204</v>
      </c>
      <c r="J12" s="217" t="s">
        <v>205</v>
      </c>
      <c r="K12" s="220">
        <f>L12</f>
        <v>1617520</v>
      </c>
      <c r="L12" s="216">
        <v>1617520</v>
      </c>
      <c r="M12" s="216"/>
      <c r="N12" s="216"/>
      <c r="O12" s="216">
        <v>1617520</v>
      </c>
      <c r="P12" s="216">
        <v>1617520</v>
      </c>
    </row>
    <row r="13" spans="1:16" ht="15">
      <c r="A13" s="398" t="s">
        <v>265</v>
      </c>
      <c r="B13" s="399"/>
      <c r="C13" s="217" t="s">
        <v>199</v>
      </c>
      <c r="D13" s="217" t="s">
        <v>200</v>
      </c>
      <c r="E13" s="217" t="s">
        <v>199</v>
      </c>
      <c r="F13" s="217" t="s">
        <v>201</v>
      </c>
      <c r="G13" s="222">
        <v>621</v>
      </c>
      <c r="H13" s="218">
        <v>213</v>
      </c>
      <c r="I13" s="217" t="s">
        <v>212</v>
      </c>
      <c r="J13" s="217" t="s">
        <v>205</v>
      </c>
      <c r="K13" s="220">
        <f>L13+M13+N13</f>
        <v>488480</v>
      </c>
      <c r="L13" s="216">
        <v>488480</v>
      </c>
      <c r="M13" s="216"/>
      <c r="N13" s="216"/>
      <c r="O13" s="216">
        <v>488480</v>
      </c>
      <c r="P13" s="216">
        <v>488480</v>
      </c>
    </row>
    <row r="14" spans="1:16" ht="39" customHeight="1">
      <c r="A14" s="400" t="s">
        <v>406</v>
      </c>
      <c r="B14" s="401"/>
      <c r="C14" s="223" t="s">
        <v>226</v>
      </c>
      <c r="D14" s="223" t="s">
        <v>200</v>
      </c>
      <c r="E14" s="223" t="s">
        <v>199</v>
      </c>
      <c r="F14" s="223" t="s">
        <v>227</v>
      </c>
      <c r="G14" s="222">
        <v>621</v>
      </c>
      <c r="H14" s="218"/>
      <c r="I14" s="217"/>
      <c r="J14" s="217"/>
      <c r="K14" s="224">
        <f>K22</f>
        <v>5000</v>
      </c>
      <c r="L14" s="224"/>
      <c r="M14" s="224">
        <f>M22</f>
        <v>5000</v>
      </c>
      <c r="N14" s="218"/>
      <c r="O14" s="224">
        <f>O22</f>
        <v>3200</v>
      </c>
      <c r="P14" s="224">
        <f>P22</f>
        <v>3200</v>
      </c>
    </row>
    <row r="15" spans="1:16" ht="15" hidden="1">
      <c r="A15" s="392" t="s">
        <v>263</v>
      </c>
      <c r="B15" s="393"/>
      <c r="C15" s="223" t="s">
        <v>226</v>
      </c>
      <c r="D15" s="223" t="s">
        <v>200</v>
      </c>
      <c r="E15" s="223" t="s">
        <v>199</v>
      </c>
      <c r="F15" s="223" t="s">
        <v>407</v>
      </c>
      <c r="G15" s="222">
        <v>621</v>
      </c>
      <c r="H15" s="218">
        <v>211</v>
      </c>
      <c r="I15" s="217" t="s">
        <v>204</v>
      </c>
      <c r="J15" s="217" t="s">
        <v>205</v>
      </c>
      <c r="K15" s="224">
        <f>L15+M15</f>
        <v>-167300</v>
      </c>
      <c r="L15" s="225">
        <v>-167300</v>
      </c>
      <c r="M15" s="218"/>
      <c r="N15" s="218"/>
      <c r="O15" s="225"/>
      <c r="P15" s="225"/>
    </row>
    <row r="16" spans="1:16" ht="15" hidden="1">
      <c r="A16" s="392" t="s">
        <v>265</v>
      </c>
      <c r="B16" s="393"/>
      <c r="C16" s="223" t="s">
        <v>226</v>
      </c>
      <c r="D16" s="223" t="s">
        <v>200</v>
      </c>
      <c r="E16" s="223" t="s">
        <v>199</v>
      </c>
      <c r="F16" s="223" t="s">
        <v>407</v>
      </c>
      <c r="G16" s="222">
        <v>621</v>
      </c>
      <c r="H16" s="218">
        <v>213</v>
      </c>
      <c r="I16" s="217" t="s">
        <v>212</v>
      </c>
      <c r="J16" s="217" t="s">
        <v>205</v>
      </c>
      <c r="K16" s="224">
        <f>L16+M16</f>
        <v>-50600</v>
      </c>
      <c r="L16" s="225">
        <v>-50600</v>
      </c>
      <c r="M16" s="218"/>
      <c r="N16" s="218"/>
      <c r="O16" s="225"/>
      <c r="P16" s="225"/>
    </row>
    <row r="17" spans="1:16" ht="15" hidden="1">
      <c r="A17" s="394" t="s">
        <v>228</v>
      </c>
      <c r="B17" s="395"/>
      <c r="C17" s="223" t="s">
        <v>226</v>
      </c>
      <c r="D17" s="223" t="s">
        <v>200</v>
      </c>
      <c r="E17" s="223" t="s">
        <v>199</v>
      </c>
      <c r="F17" s="223" t="s">
        <v>227</v>
      </c>
      <c r="G17" s="222">
        <v>621</v>
      </c>
      <c r="H17" s="218">
        <v>225</v>
      </c>
      <c r="I17" s="217" t="s">
        <v>239</v>
      </c>
      <c r="J17" s="217"/>
      <c r="K17" s="224">
        <f>K20+K21</f>
        <v>330000</v>
      </c>
      <c r="L17" s="225"/>
      <c r="M17" s="224">
        <f>M20+M21</f>
        <v>330000</v>
      </c>
      <c r="N17" s="218"/>
      <c r="O17" s="225"/>
      <c r="P17" s="225"/>
    </row>
    <row r="18" spans="1:16" ht="15" hidden="1">
      <c r="A18" s="380" t="s">
        <v>230</v>
      </c>
      <c r="B18" s="381"/>
      <c r="C18" s="223" t="s">
        <v>226</v>
      </c>
      <c r="D18" s="223" t="s">
        <v>200</v>
      </c>
      <c r="E18" s="223" t="s">
        <v>199</v>
      </c>
      <c r="F18" s="223" t="s">
        <v>227</v>
      </c>
      <c r="G18" s="222">
        <v>621</v>
      </c>
      <c r="H18" s="218">
        <v>223</v>
      </c>
      <c r="I18" s="217" t="s">
        <v>229</v>
      </c>
      <c r="J18" s="217" t="s">
        <v>231</v>
      </c>
      <c r="K18" s="225">
        <f>M18</f>
        <v>0</v>
      </c>
      <c r="L18" s="225"/>
      <c r="M18" s="225"/>
      <c r="N18" s="218"/>
      <c r="O18" s="225"/>
      <c r="P18" s="225"/>
    </row>
    <row r="19" spans="1:16" ht="15" hidden="1">
      <c r="A19" s="380" t="s">
        <v>408</v>
      </c>
      <c r="B19" s="381"/>
      <c r="C19" s="223" t="s">
        <v>226</v>
      </c>
      <c r="D19" s="223" t="s">
        <v>200</v>
      </c>
      <c r="E19" s="223" t="s">
        <v>199</v>
      </c>
      <c r="F19" s="223" t="s">
        <v>227</v>
      </c>
      <c r="G19" s="222">
        <v>621</v>
      </c>
      <c r="H19" s="218">
        <v>225</v>
      </c>
      <c r="I19" s="217" t="s">
        <v>239</v>
      </c>
      <c r="J19" s="217" t="s">
        <v>242</v>
      </c>
      <c r="K19" s="225"/>
      <c r="L19" s="225"/>
      <c r="M19" s="225"/>
      <c r="N19" s="218"/>
      <c r="O19" s="225"/>
      <c r="P19" s="225"/>
    </row>
    <row r="20" spans="1:16" ht="15" hidden="1">
      <c r="A20" s="380" t="s">
        <v>234</v>
      </c>
      <c r="B20" s="381"/>
      <c r="C20" s="223" t="s">
        <v>226</v>
      </c>
      <c r="D20" s="223" t="s">
        <v>200</v>
      </c>
      <c r="E20" s="223" t="s">
        <v>199</v>
      </c>
      <c r="F20" s="223" t="s">
        <v>407</v>
      </c>
      <c r="G20" s="222">
        <v>621</v>
      </c>
      <c r="H20" s="218">
        <v>223</v>
      </c>
      <c r="I20" s="217" t="s">
        <v>229</v>
      </c>
      <c r="J20" s="217" t="s">
        <v>235</v>
      </c>
      <c r="K20" s="225">
        <f>M20</f>
        <v>260000</v>
      </c>
      <c r="L20" s="225"/>
      <c r="M20" s="225">
        <v>260000</v>
      </c>
      <c r="N20" s="218"/>
      <c r="O20" s="225"/>
      <c r="P20" s="225"/>
    </row>
    <row r="21" spans="1:16" ht="15" hidden="1">
      <c r="A21" s="380" t="s">
        <v>236</v>
      </c>
      <c r="B21" s="381"/>
      <c r="C21" s="223" t="s">
        <v>226</v>
      </c>
      <c r="D21" s="223" t="s">
        <v>200</v>
      </c>
      <c r="E21" s="223" t="s">
        <v>199</v>
      </c>
      <c r="F21" s="223" t="s">
        <v>407</v>
      </c>
      <c r="G21" s="222">
        <v>621</v>
      </c>
      <c r="H21" s="218">
        <v>223</v>
      </c>
      <c r="I21" s="217" t="s">
        <v>229</v>
      </c>
      <c r="J21" s="217" t="s">
        <v>237</v>
      </c>
      <c r="K21" s="225">
        <f>M21</f>
        <v>70000</v>
      </c>
      <c r="L21" s="225"/>
      <c r="M21" s="225">
        <v>70000</v>
      </c>
      <c r="N21" s="218"/>
      <c r="O21" s="225"/>
      <c r="P21" s="225"/>
    </row>
    <row r="22" spans="1:16" ht="45" customHeight="1">
      <c r="A22" s="392" t="s">
        <v>268</v>
      </c>
      <c r="B22" s="393"/>
      <c r="C22" s="223" t="s">
        <v>226</v>
      </c>
      <c r="D22" s="223" t="s">
        <v>200</v>
      </c>
      <c r="E22" s="223" t="s">
        <v>199</v>
      </c>
      <c r="F22" s="223" t="s">
        <v>407</v>
      </c>
      <c r="G22" s="222">
        <v>621</v>
      </c>
      <c r="H22" s="218">
        <v>225</v>
      </c>
      <c r="I22" s="217" t="s">
        <v>239</v>
      </c>
      <c r="J22" s="217"/>
      <c r="K22" s="224">
        <f>K23+K24+K25</f>
        <v>5000</v>
      </c>
      <c r="L22" s="225"/>
      <c r="M22" s="224">
        <f>M23+M24+M25</f>
        <v>5000</v>
      </c>
      <c r="N22" s="218"/>
      <c r="O22" s="225">
        <v>3200</v>
      </c>
      <c r="P22" s="225">
        <v>3200</v>
      </c>
    </row>
    <row r="23" spans="1:16" ht="27" customHeight="1">
      <c r="A23" s="380" t="s">
        <v>240</v>
      </c>
      <c r="B23" s="381"/>
      <c r="C23" s="223" t="s">
        <v>226</v>
      </c>
      <c r="D23" s="223" t="s">
        <v>200</v>
      </c>
      <c r="E23" s="223" t="s">
        <v>199</v>
      </c>
      <c r="F23" s="223" t="s">
        <v>407</v>
      </c>
      <c r="G23" s="222">
        <v>621</v>
      </c>
      <c r="H23" s="218">
        <v>225</v>
      </c>
      <c r="I23" s="217" t="s">
        <v>239</v>
      </c>
      <c r="J23" s="217" t="s">
        <v>205</v>
      </c>
      <c r="K23" s="225">
        <f>M23</f>
        <v>5000</v>
      </c>
      <c r="L23" s="225"/>
      <c r="M23" s="225">
        <v>5000</v>
      </c>
      <c r="N23" s="218"/>
      <c r="O23" s="225">
        <v>3200</v>
      </c>
      <c r="P23" s="225">
        <v>3200</v>
      </c>
    </row>
    <row r="24" spans="1:16" ht="15" hidden="1">
      <c r="A24" s="380" t="s">
        <v>243</v>
      </c>
      <c r="B24" s="381"/>
      <c r="C24" s="223" t="s">
        <v>226</v>
      </c>
      <c r="D24" s="223" t="s">
        <v>200</v>
      </c>
      <c r="E24" s="223" t="s">
        <v>199</v>
      </c>
      <c r="F24" s="223" t="s">
        <v>407</v>
      </c>
      <c r="G24" s="222">
        <v>621</v>
      </c>
      <c r="H24" s="218">
        <v>225</v>
      </c>
      <c r="I24" s="217" t="s">
        <v>239</v>
      </c>
      <c r="J24" s="217" t="s">
        <v>242</v>
      </c>
      <c r="K24" s="225">
        <f>M24</f>
        <v>0</v>
      </c>
      <c r="L24" s="225"/>
      <c r="M24" s="225"/>
      <c r="N24" s="218"/>
      <c r="O24" s="225"/>
      <c r="P24" s="225"/>
    </row>
    <row r="25" spans="1:16" ht="15" hidden="1">
      <c r="A25" s="380" t="s">
        <v>409</v>
      </c>
      <c r="B25" s="381"/>
      <c r="C25" s="223" t="s">
        <v>226</v>
      </c>
      <c r="D25" s="223" t="s">
        <v>200</v>
      </c>
      <c r="E25" s="223" t="s">
        <v>199</v>
      </c>
      <c r="F25" s="223" t="s">
        <v>407</v>
      </c>
      <c r="G25" s="222">
        <v>621</v>
      </c>
      <c r="H25" s="218">
        <v>225</v>
      </c>
      <c r="I25" s="217" t="s">
        <v>239</v>
      </c>
      <c r="J25" s="217" t="s">
        <v>410</v>
      </c>
      <c r="K25" s="225">
        <f>M25</f>
        <v>0</v>
      </c>
      <c r="L25" s="225"/>
      <c r="M25" s="225"/>
      <c r="N25" s="218"/>
      <c r="O25" s="225"/>
      <c r="P25" s="225"/>
    </row>
    <row r="26" spans="1:16" ht="15" hidden="1">
      <c r="A26" s="392" t="s">
        <v>221</v>
      </c>
      <c r="B26" s="393"/>
      <c r="C26" s="223" t="s">
        <v>226</v>
      </c>
      <c r="D26" s="223" t="s">
        <v>200</v>
      </c>
      <c r="E26" s="223" t="s">
        <v>199</v>
      </c>
      <c r="F26" s="223" t="s">
        <v>227</v>
      </c>
      <c r="G26" s="222">
        <v>621</v>
      </c>
      <c r="H26" s="218">
        <v>340</v>
      </c>
      <c r="I26" s="217" t="s">
        <v>222</v>
      </c>
      <c r="J26" s="223"/>
      <c r="K26" s="224">
        <f>K27</f>
        <v>-90100</v>
      </c>
      <c r="L26" s="224">
        <f>L27</f>
        <v>-90100</v>
      </c>
      <c r="M26" s="218"/>
      <c r="N26" s="218"/>
      <c r="O26" s="225">
        <f>O27</f>
        <v>-90100</v>
      </c>
      <c r="P26" s="225">
        <f>P27</f>
        <v>-90100</v>
      </c>
    </row>
    <row r="27" spans="1:16" ht="15" hidden="1">
      <c r="A27" s="380" t="s">
        <v>411</v>
      </c>
      <c r="B27" s="381"/>
      <c r="C27" s="223" t="s">
        <v>226</v>
      </c>
      <c r="D27" s="223" t="s">
        <v>200</v>
      </c>
      <c r="E27" s="223" t="s">
        <v>199</v>
      </c>
      <c r="F27" s="223" t="s">
        <v>227</v>
      </c>
      <c r="G27" s="222">
        <v>621</v>
      </c>
      <c r="H27" s="218">
        <v>340</v>
      </c>
      <c r="I27" s="217" t="s">
        <v>222</v>
      </c>
      <c r="J27" s="217" t="s">
        <v>249</v>
      </c>
      <c r="K27" s="225">
        <f>L27</f>
        <v>-90100</v>
      </c>
      <c r="L27" s="225">
        <v>-90100</v>
      </c>
      <c r="M27" s="225"/>
      <c r="N27" s="218"/>
      <c r="O27" s="225">
        <v>-90100</v>
      </c>
      <c r="P27" s="225">
        <v>-90100</v>
      </c>
    </row>
    <row r="28" spans="1:16" ht="15">
      <c r="A28" s="380"/>
      <c r="B28" s="381"/>
      <c r="C28" s="223"/>
      <c r="D28" s="223"/>
      <c r="E28" s="223"/>
      <c r="F28" s="223"/>
      <c r="G28" s="222"/>
      <c r="H28" s="218"/>
      <c r="I28" s="217"/>
      <c r="J28" s="217"/>
      <c r="K28" s="225">
        <f>K11+K14</f>
        <v>2111000</v>
      </c>
      <c r="L28" s="225">
        <f>L11</f>
        <v>2106000</v>
      </c>
      <c r="M28" s="225">
        <f>M14</f>
        <v>5000</v>
      </c>
      <c r="N28" s="218"/>
      <c r="O28" s="225">
        <f>O11+O14</f>
        <v>2109200</v>
      </c>
      <c r="P28" s="225">
        <f>P11+P14</f>
        <v>2109200</v>
      </c>
    </row>
    <row r="29" spans="1:16" ht="15.75">
      <c r="A29" s="226"/>
      <c r="B29" s="226"/>
      <c r="C29" s="227"/>
      <c r="D29" s="227"/>
      <c r="E29" s="227"/>
      <c r="F29" s="228"/>
      <c r="G29" s="228"/>
      <c r="H29" s="228"/>
      <c r="I29" s="227"/>
      <c r="J29" s="227"/>
      <c r="K29" s="229"/>
      <c r="L29" s="228"/>
      <c r="M29" s="228"/>
      <c r="N29" s="228"/>
      <c r="O29" s="228"/>
      <c r="P29" s="228"/>
    </row>
    <row r="30" spans="1:16" ht="15">
      <c r="A30" s="390" t="s">
        <v>412</v>
      </c>
      <c r="B30" s="390"/>
      <c r="C30" s="390"/>
      <c r="D30" s="230"/>
      <c r="E30" s="230"/>
      <c r="F30" s="230"/>
      <c r="G30" s="230"/>
      <c r="H30" s="230"/>
      <c r="I30" s="231"/>
      <c r="J30" s="231"/>
      <c r="K30" s="232"/>
      <c r="L30" s="233"/>
      <c r="M30" s="387" t="s">
        <v>396</v>
      </c>
      <c r="N30" s="387"/>
      <c r="O30" s="208"/>
      <c r="P30" s="208"/>
    </row>
    <row r="31" spans="1:16" ht="15">
      <c r="A31" s="234"/>
      <c r="B31" s="234"/>
      <c r="C31" s="230"/>
      <c r="D31" s="230"/>
      <c r="E31" s="230"/>
      <c r="F31" s="230"/>
      <c r="G31" s="230"/>
      <c r="H31" s="230"/>
      <c r="I31" s="388" t="s">
        <v>181</v>
      </c>
      <c r="J31" s="388"/>
      <c r="K31" s="388"/>
      <c r="L31" s="388"/>
      <c r="M31" s="389" t="s">
        <v>175</v>
      </c>
      <c r="N31" s="389"/>
      <c r="O31" s="389"/>
      <c r="P31" s="208"/>
    </row>
    <row r="32" spans="1:16" ht="15">
      <c r="A32" s="235"/>
      <c r="B32" s="235" t="s">
        <v>174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08"/>
      <c r="M32" s="208"/>
      <c r="N32" s="208"/>
      <c r="O32" s="208"/>
      <c r="P32" s="208"/>
    </row>
    <row r="33" spans="1:16" ht="15">
      <c r="A33" s="390" t="s">
        <v>176</v>
      </c>
      <c r="B33" s="390"/>
      <c r="C33" s="390"/>
      <c r="D33" s="230"/>
      <c r="E33" s="230"/>
      <c r="F33" s="230"/>
      <c r="G33" s="230"/>
      <c r="H33" s="230"/>
      <c r="I33" s="231"/>
      <c r="J33" s="231"/>
      <c r="K33" s="232"/>
      <c r="L33" s="233"/>
      <c r="M33" s="391" t="s">
        <v>397</v>
      </c>
      <c r="N33" s="391"/>
      <c r="O33" s="208"/>
      <c r="P33" s="208"/>
    </row>
    <row r="34" spans="1:16" ht="15">
      <c r="A34" s="234"/>
      <c r="B34" s="234"/>
      <c r="C34" s="230"/>
      <c r="D34" s="230"/>
      <c r="E34" s="230"/>
      <c r="F34" s="230"/>
      <c r="G34" s="230"/>
      <c r="H34" s="230"/>
      <c r="I34" s="388" t="s">
        <v>181</v>
      </c>
      <c r="J34" s="388"/>
      <c r="K34" s="388"/>
      <c r="L34" s="388"/>
      <c r="M34" s="389" t="s">
        <v>175</v>
      </c>
      <c r="N34" s="389"/>
      <c r="O34" s="389"/>
      <c r="P34" s="208"/>
    </row>
    <row r="35" spans="1:16" ht="15">
      <c r="A35" s="234"/>
      <c r="B35" s="234"/>
      <c r="C35" s="230"/>
      <c r="D35" s="230"/>
      <c r="E35" s="230"/>
      <c r="F35" s="230"/>
      <c r="G35" s="230"/>
      <c r="H35" s="230"/>
      <c r="I35" s="230"/>
      <c r="J35" s="230"/>
      <c r="K35" s="230"/>
      <c r="L35" s="208"/>
      <c r="M35" s="208"/>
      <c r="N35" s="208"/>
      <c r="O35" s="208"/>
      <c r="P35" s="208"/>
    </row>
    <row r="36" spans="1:16" ht="15.75">
      <c r="A36" s="382" t="s">
        <v>177</v>
      </c>
      <c r="B36" s="382"/>
      <c r="C36" s="382"/>
      <c r="D36" s="383" t="s">
        <v>176</v>
      </c>
      <c r="E36" s="383"/>
      <c r="F36" s="383"/>
      <c r="G36" s="383"/>
      <c r="H36" s="236"/>
      <c r="I36" s="236"/>
      <c r="J36" s="384" t="s">
        <v>397</v>
      </c>
      <c r="K36" s="384"/>
      <c r="L36" s="384"/>
      <c r="M36" s="237" t="s">
        <v>179</v>
      </c>
      <c r="N36" s="188"/>
      <c r="O36" s="188"/>
      <c r="P36" s="188"/>
    </row>
    <row r="37" spans="1:16" ht="15.75">
      <c r="A37" s="238"/>
      <c r="B37" s="238"/>
      <c r="C37" s="239"/>
      <c r="D37" s="385" t="s">
        <v>180</v>
      </c>
      <c r="E37" s="385"/>
      <c r="F37" s="385"/>
      <c r="G37" s="240"/>
      <c r="H37" s="385" t="s">
        <v>181</v>
      </c>
      <c r="I37" s="385"/>
      <c r="J37" s="386" t="s">
        <v>175</v>
      </c>
      <c r="K37" s="386"/>
      <c r="L37" s="386"/>
      <c r="M37" s="241" t="s">
        <v>182</v>
      </c>
      <c r="N37" s="188"/>
      <c r="O37" s="188"/>
      <c r="P37" s="188"/>
    </row>
    <row r="38" spans="1:16" ht="15">
      <c r="A38" s="234"/>
      <c r="B38" s="234"/>
      <c r="C38" s="231"/>
      <c r="D38" s="378" t="s">
        <v>413</v>
      </c>
      <c r="E38" s="378"/>
      <c r="F38" s="378"/>
      <c r="G38" s="230"/>
      <c r="H38" s="230"/>
      <c r="I38" s="230"/>
      <c r="J38" s="230"/>
      <c r="K38" s="230"/>
      <c r="L38" s="208"/>
      <c r="M38" s="208"/>
      <c r="N38" s="208"/>
      <c r="O38" s="208"/>
      <c r="P38" s="208"/>
    </row>
    <row r="39" spans="1:16" ht="15">
      <c r="A39" s="234"/>
      <c r="B39" s="234"/>
      <c r="C39" s="379" t="s">
        <v>289</v>
      </c>
      <c r="D39" s="379"/>
      <c r="E39" s="379"/>
      <c r="F39" s="379"/>
      <c r="G39" s="230"/>
      <c r="H39" s="230"/>
      <c r="I39" s="230"/>
      <c r="J39" s="230"/>
      <c r="K39" s="230"/>
      <c r="L39" s="208"/>
      <c r="M39" s="208"/>
      <c r="N39" s="208"/>
      <c r="O39" s="208"/>
      <c r="P39" s="208"/>
    </row>
    <row r="40" spans="1:16" ht="15.75">
      <c r="A40" s="242"/>
      <c r="B40" s="242"/>
      <c r="C40" s="243"/>
      <c r="D40" s="243"/>
      <c r="E40" s="243"/>
      <c r="F40" s="243"/>
      <c r="G40" s="243"/>
      <c r="H40" s="243"/>
      <c r="I40" s="243"/>
      <c r="J40" s="243"/>
      <c r="K40" s="244"/>
      <c r="L40" s="244"/>
      <c r="M40" s="244"/>
      <c r="N40" s="244"/>
      <c r="O40" s="244"/>
      <c r="P40" s="244"/>
    </row>
  </sheetData>
  <sheetProtection/>
  <mergeCells count="50"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0:C30"/>
    <mergeCell ref="M30:N30"/>
    <mergeCell ref="I31:L31"/>
    <mergeCell ref="M31:O31"/>
    <mergeCell ref="A33:C33"/>
    <mergeCell ref="M33:N33"/>
    <mergeCell ref="I34:L34"/>
    <mergeCell ref="M34:O34"/>
    <mergeCell ref="D38:F38"/>
    <mergeCell ref="C39:F39"/>
    <mergeCell ref="A28:B28"/>
    <mergeCell ref="A36:C36"/>
    <mergeCell ref="D36:G36"/>
    <mergeCell ref="J36:L36"/>
    <mergeCell ref="D37:F37"/>
    <mergeCell ref="H37:I37"/>
    <mergeCell ref="J37:L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Маша</cp:lastModifiedBy>
  <cp:lastPrinted>2017-02-01T12:34:58Z</cp:lastPrinted>
  <dcterms:created xsi:type="dcterms:W3CDTF">2011-06-17T10:37:05Z</dcterms:created>
  <dcterms:modified xsi:type="dcterms:W3CDTF">2017-07-24T05:20:25Z</dcterms:modified>
  <cp:category/>
  <cp:version/>
  <cp:contentType/>
  <cp:contentStatus/>
  <cp:revision>1</cp:revision>
</cp:coreProperties>
</file>